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DCA7A08-CB59-4219-93BA-A25DC9BDF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G13" i="1"/>
  <c r="F13" i="1"/>
  <c r="E13" i="1"/>
  <c r="C13" i="1"/>
  <c r="D13" i="1"/>
  <c r="G41" i="1"/>
  <c r="F41" i="1"/>
  <c r="E41" i="1"/>
  <c r="D41" i="1"/>
  <c r="C41" i="1"/>
  <c r="G15" i="1"/>
  <c r="F15" i="1"/>
  <c r="E15" i="1"/>
  <c r="D15" i="1"/>
  <c r="C15" i="1"/>
  <c r="C18" i="1"/>
  <c r="G50" i="1"/>
  <c r="F50" i="1"/>
  <c r="D50" i="1"/>
  <c r="C50" i="1"/>
  <c r="E50" i="1"/>
  <c r="G29" i="1"/>
  <c r="F29" i="1"/>
  <c r="E29" i="1"/>
  <c r="G39" i="1"/>
  <c r="F39" i="1"/>
  <c r="E39" i="1"/>
  <c r="D39" i="1"/>
  <c r="C39" i="1"/>
  <c r="C29" i="1"/>
  <c r="D29" i="1"/>
  <c r="G48" i="1" l="1"/>
  <c r="F48" i="1"/>
  <c r="E48" i="1"/>
  <c r="D48" i="1"/>
  <c r="G46" i="1"/>
  <c r="F46" i="1"/>
  <c r="E46" i="1"/>
  <c r="D46" i="1"/>
  <c r="G36" i="1"/>
  <c r="F36" i="1"/>
  <c r="E36" i="1"/>
  <c r="D36" i="1"/>
  <c r="G24" i="1"/>
  <c r="F24" i="1"/>
  <c r="E24" i="1"/>
  <c r="D24" i="1"/>
  <c r="G18" i="1"/>
  <c r="F18" i="1"/>
  <c r="E18" i="1"/>
  <c r="D18" i="1"/>
  <c r="G4" i="1"/>
  <c r="F4" i="1"/>
  <c r="E4" i="1"/>
  <c r="D4" i="1"/>
  <c r="C48" i="1"/>
  <c r="C46" i="1"/>
  <c r="C36" i="1"/>
  <c r="C24" i="1"/>
  <c r="C4" i="1"/>
  <c r="C52" i="1" s="1"/>
  <c r="E52" i="1" l="1"/>
  <c r="F52" i="1"/>
  <c r="G52" i="1"/>
</calcChain>
</file>

<file path=xl/sharedStrings.xml><?xml version="1.0" encoding="utf-8"?>
<sst xmlns="http://schemas.openxmlformats.org/spreadsheetml/2006/main" count="106" uniqueCount="106">
  <si>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</si>
  <si>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</si>
  <si>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</si>
  <si>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</si>
  <si>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</si>
  <si>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</si>
  <si>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</si>
  <si>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</si>
  <si>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</si>
  <si>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</si>
  <si>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</si>
  <si>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</si>
  <si>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</si>
  <si>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</si>
  <si>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</si>
  <si>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</si>
  <si>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</si>
  <si>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</si>
  <si>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</si>
  <si>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</si>
  <si>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</si>
  <si>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</si>
  <si>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</si>
  <si>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</si>
  <si>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</si>
  <si>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</si>
  <si>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</si>
  <si>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0100</t>
  </si>
  <si>
    <t>0102</t>
  </si>
  <si>
    <t>0103</t>
  </si>
  <si>
    <t>0104</t>
  </si>
  <si>
    <t>0105</t>
  </si>
  <si>
    <t>0106</t>
  </si>
  <si>
    <t>0300</t>
  </si>
  <si>
    <t>0400</t>
  </si>
  <si>
    <t>0500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</si>
  <si>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</si>
  <si>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</si>
  <si>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</si>
  <si>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</si>
  <si>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</si>
  <si>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</si>
  <si>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</si>
  <si>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</si>
  <si>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</si>
  <si>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</si>
  <si>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</si>
  <si>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</si>
  <si>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</si>
  <si>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0501</t>
  </si>
  <si>
    <t>0503</t>
  </si>
  <si>
    <t>0502</t>
  </si>
  <si>
    <t>0505</t>
  </si>
  <si>
    <t>0700</t>
  </si>
  <si>
    <t>0701</t>
  </si>
  <si>
    <t>0702</t>
  </si>
  <si>
    <t>0703</t>
  </si>
  <si>
    <t>0800</t>
  </si>
  <si>
    <t>0801</t>
  </si>
  <si>
    <t>ВСЕГО РАСХОДОВ</t>
  </si>
  <si>
    <t xml:space="preserve"> рублей</t>
  </si>
  <si>
    <t>0113</t>
  </si>
  <si>
    <t>0314</t>
  </si>
  <si>
    <t>0405</t>
  </si>
  <si>
    <t>0408</t>
  </si>
  <si>
    <t>0406</t>
  </si>
  <si>
    <t>0409</t>
  </si>
  <si>
    <t>0412</t>
  </si>
  <si>
    <t>0707</t>
  </si>
  <si>
    <t>0709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</si>
  <si>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</si>
  <si>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</si>
  <si>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</si>
  <si>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</si>
  <si>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</si>
  <si>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</si>
  <si>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</si>
  <si>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</si>
  <si>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</si>
  <si>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</si>
  <si>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</si>
  <si>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0111</t>
  </si>
  <si>
    <t>Профессиональная подготовка, переподготовка и повышение квалификации</t>
  </si>
  <si>
    <t>0705</t>
  </si>
  <si>
    <t>Аналитические данные о расходах бюджета городского округа Большой Камень                                                                                               по разделам и подразделам классификации расходов</t>
  </si>
  <si>
    <t>0107</t>
  </si>
  <si>
    <t>Обеспечение проведения выборов и референдумов</t>
  </si>
  <si>
    <t>0900</t>
  </si>
  <si>
    <t>ЗДРАВООХРАНЕНИЕ</t>
  </si>
  <si>
    <t>0907</t>
  </si>
  <si>
    <t>Санитарно-эпидемиологическое благополучие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</si>
  <si>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</si>
  <si>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</si>
  <si>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</si>
  <si>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долга</t>
  </si>
  <si>
    <r>
      <t xml:space="preserve">Факт за отчетный год </t>
    </r>
    <r>
      <rPr>
        <b/>
        <sz val="11"/>
        <rFont val="Times New Roman"/>
        <family val="1"/>
        <charset val="204"/>
      </rPr>
      <t>(2021 год)</t>
    </r>
  </si>
  <si>
    <r>
      <t xml:space="preserve">План на                                              очередной год                                    </t>
    </r>
    <r>
      <rPr>
        <b/>
        <sz val="11"/>
        <rFont val="Times New Roman"/>
        <family val="1"/>
        <charset val="204"/>
      </rPr>
      <t>(2023 год)</t>
    </r>
  </si>
  <si>
    <r>
      <t xml:space="preserve">План на первый год планового периода     </t>
    </r>
    <r>
      <rPr>
        <b/>
        <sz val="11"/>
        <rFont val="Times New Roman"/>
        <family val="1"/>
        <charset val="204"/>
      </rPr>
      <t xml:space="preserve">                          (2024 год)</t>
    </r>
  </si>
  <si>
    <r>
      <t xml:space="preserve">План на второй год планового периода                         </t>
    </r>
    <r>
      <rPr>
        <b/>
        <sz val="11"/>
        <rFont val="Times New Roman"/>
        <family val="1"/>
        <charset val="204"/>
      </rPr>
      <t xml:space="preserve">   (2025 год)</t>
    </r>
  </si>
  <si>
    <r>
      <t xml:space="preserve">Уточненный план (оценка) на текущий год        </t>
    </r>
    <r>
      <rPr>
        <b/>
        <sz val="11"/>
        <rFont val="Times New Roman"/>
        <family val="1"/>
        <charset val="204"/>
      </rPr>
      <t xml:space="preserve"> (по состоянию на 15.11.2022)</t>
    </r>
  </si>
  <si>
    <t>1003</t>
  </si>
  <si>
    <t>Социальное обеспечение населения</t>
  </si>
  <si>
    <t>0200</t>
  </si>
  <si>
    <t>0209</t>
  </si>
  <si>
    <t>НАЦИОНАЛЬНАЯ ОБОРОНА</t>
  </si>
  <si>
    <t>Другие вопросы в области национальной обороны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</si>
</sst>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5">
      <alignment vertical="top" wrapText="1"/>
    </xf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4" fontId="6" fillId="0" borderId="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">
    <cellStyle name="xl37" xfId="1" xr:uid="{77EB9317-D56F-46D8-9C96-6271EB3B95F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workbookViewId="0">
      <selection activeCell="F50" sqref="F50:G52"/>
    </sheetView>
  </sheetViews>
  <sheetFormatPr defaultRowHeight="15" x14ac:dyDescent="0.25"/>
  <cols>
    <col min="1" max="1" width="9.28515625" customWidth="1"/>
    <col min="2" max="2" width="52.28515625" customWidth="1"/>
    <col min="3" max="7" width="17.28515625" bestFit="1" customWidth="1"/>
  </cols>
  <sheetData>
    <row r="1" spans="1:7" ht="45" customHeight="1" x14ac:dyDescent="0.25">
      <c r="A1" s="23" t="s">
        <v>84</v>
      </c>
      <c r="B1" s="23"/>
      <c r="C1" s="23"/>
      <c r="D1" s="23"/>
      <c r="E1" s="23"/>
      <c r="F1" s="23"/>
      <c r="G1" s="23"/>
    </row>
    <row r="2" spans="1:7" ht="18.75" x14ac:dyDescent="0.3">
      <c r="A2" s="1"/>
      <c r="B2" s="1"/>
      <c r="C2" s="1"/>
      <c r="D2" s="1"/>
      <c r="E2" s="1"/>
      <c r="F2" s="1"/>
      <c r="G2" s="2" t="s">
        <v>60</v>
      </c>
    </row>
    <row r="3" spans="1:7" ht="73.5" x14ac:dyDescent="0.25">
      <c r="A3" s="3" t="s">
        <v>0</v>
      </c>
      <c r="B3" s="4" t="s">
        <v>1</v>
      </c>
      <c r="C3" s="3" t="s">
        <v>95</v>
      </c>
      <c r="D3" s="3" t="s">
        <v>99</v>
      </c>
      <c r="E3" s="3" t="s">
        <v>96</v>
      </c>
      <c r="F3" s="3" t="s">
        <v>97</v>
      </c>
      <c r="G3" s="3" t="s">
        <v>98</v>
      </c>
    </row>
    <row r="4" spans="1:7" x14ac:dyDescent="0.25">
      <c r="A4" s="7" t="s">
        <v>27</v>
      </c>
      <c r="B4" s="8" t="s">
        <v>2</v>
      </c>
      <c r="C4" s="5">
        <f>SUM(C5:C12)</f>
        <v>163273298.22</v>
      </c>
      <c r="D4" s="5">
        <f t="shared" ref="D4:G4" si="0">SUM(D5:D12)</f>
        <v>186816356.56</v>
      </c>
      <c r="E4" s="5">
        <f t="shared" si="0"/>
        <v>185957958.01000002</v>
      </c>
      <c r="F4" s="5">
        <f t="shared" si="0"/>
        <v>125932199.01000001</v>
      </c>
      <c r="G4" s="5">
        <f t="shared" si="0"/>
        <v>120072827.48999999</v>
      </c>
    </row>
    <row r="5" spans="1:7" ht="36" customHeight="1" x14ac:dyDescent="0.25">
      <c r="A5" s="9" t="s">
        <v>28</v>
      </c>
      <c r="B5" s="10" t="s">
        <v>3</v>
      </c>
      <c r="C5" s="6">
        <v>2792028.33</v>
      </c>
      <c r="D5" s="12">
        <v>2207313.15</v>
      </c>
      <c r="E5" s="12">
        <v>2948509.2</v>
      </c>
      <c r="F5" s="12">
        <v>2948509.2</v>
      </c>
      <c r="G5" s="12">
        <v>2948509.2</v>
      </c>
    </row>
    <row r="6" spans="1:7" ht="48.75" customHeight="1" x14ac:dyDescent="0.25">
      <c r="A6" s="9" t="s">
        <v>29</v>
      </c>
      <c r="B6" s="10" t="s">
        <v>4</v>
      </c>
      <c r="C6" s="6">
        <v>11958905.59</v>
      </c>
      <c r="D6" s="12">
        <v>12154699.65</v>
      </c>
      <c r="E6" s="12">
        <v>11994445.529999999</v>
      </c>
      <c r="F6" s="12">
        <v>10646621.27</v>
      </c>
      <c r="G6" s="12">
        <v>10860513.59</v>
      </c>
    </row>
    <row r="7" spans="1:7" ht="60" x14ac:dyDescent="0.25">
      <c r="A7" s="9" t="s">
        <v>30</v>
      </c>
      <c r="B7" s="10" t="s">
        <v>5</v>
      </c>
      <c r="C7" s="6">
        <v>94091105.719999999</v>
      </c>
      <c r="D7" s="12">
        <v>99255005.75</v>
      </c>
      <c r="E7" s="12">
        <v>102180636.06</v>
      </c>
      <c r="F7" s="12">
        <v>73333792.560000002</v>
      </c>
      <c r="G7" s="12">
        <v>70729793.340000004</v>
      </c>
    </row>
    <row r="8" spans="1:7" x14ac:dyDescent="0.25">
      <c r="A8" s="9" t="s">
        <v>31</v>
      </c>
      <c r="B8" s="10" t="s">
        <v>6</v>
      </c>
      <c r="C8" s="6">
        <v>61603.040000000001</v>
      </c>
      <c r="D8" s="12">
        <v>412528</v>
      </c>
      <c r="E8" s="12">
        <v>24943</v>
      </c>
      <c r="F8" s="12">
        <v>22171</v>
      </c>
      <c r="G8" s="12">
        <v>22171</v>
      </c>
    </row>
    <row r="9" spans="1:7" ht="45" x14ac:dyDescent="0.25">
      <c r="A9" s="9" t="s">
        <v>32</v>
      </c>
      <c r="B9" s="10" t="s">
        <v>7</v>
      </c>
      <c r="C9" s="6">
        <v>2196352.44</v>
      </c>
      <c r="D9" s="12">
        <v>2540467.0499999998</v>
      </c>
      <c r="E9" s="12">
        <v>2410177.23</v>
      </c>
      <c r="F9" s="12">
        <v>2265972.87</v>
      </c>
      <c r="G9" s="12">
        <v>2265972.87</v>
      </c>
    </row>
    <row r="10" spans="1:7" x14ac:dyDescent="0.25">
      <c r="A10" s="9" t="s">
        <v>85</v>
      </c>
      <c r="B10" s="10" t="s">
        <v>86</v>
      </c>
      <c r="C10" s="6">
        <v>1074629.32</v>
      </c>
      <c r="D10" s="12">
        <v>7329414.5499999998</v>
      </c>
      <c r="E10" s="12">
        <v>0</v>
      </c>
      <c r="F10" s="12">
        <v>0</v>
      </c>
      <c r="G10" s="12">
        <v>0</v>
      </c>
    </row>
    <row r="11" spans="1:7" x14ac:dyDescent="0.25">
      <c r="A11" s="9" t="s">
        <v>81</v>
      </c>
      <c r="B11" s="10" t="s">
        <v>8</v>
      </c>
      <c r="C11" s="6">
        <v>0</v>
      </c>
      <c r="D11" s="12">
        <v>12864259.970000001</v>
      </c>
      <c r="E11" s="12">
        <v>15556787.68</v>
      </c>
      <c r="F11" s="12">
        <v>5235261.03</v>
      </c>
      <c r="G11" s="12">
        <v>1739645.41</v>
      </c>
    </row>
    <row r="12" spans="1:7" x14ac:dyDescent="0.25">
      <c r="A12" s="9" t="s">
        <v>61</v>
      </c>
      <c r="B12" s="10" t="s">
        <v>9</v>
      </c>
      <c r="C12" s="6">
        <v>51098673.780000001</v>
      </c>
      <c r="D12" s="12">
        <v>50052668.439999998</v>
      </c>
      <c r="E12" s="12">
        <v>50842459.310000002</v>
      </c>
      <c r="F12" s="12">
        <v>31479871.079999998</v>
      </c>
      <c r="G12" s="12">
        <v>31506222.079999998</v>
      </c>
    </row>
    <row r="13" spans="1:7" x14ac:dyDescent="0.25">
      <c r="A13" s="7" t="s">
        <v>102</v>
      </c>
      <c r="B13" s="11" t="s">
        <v>104</v>
      </c>
      <c r="C13" s="5">
        <f t="shared" ref="C13" si="1">C14</f>
        <v>0</v>
      </c>
      <c r="D13" s="5">
        <f>D14</f>
        <v>875505</v>
      </c>
      <c r="E13" s="5">
        <f t="shared" ref="E13:G13" si="2">E14</f>
        <v>0</v>
      </c>
      <c r="F13" s="5">
        <f t="shared" si="2"/>
        <v>0</v>
      </c>
      <c r="G13" s="5">
        <f t="shared" si="2"/>
        <v>0</v>
      </c>
    </row>
    <row r="14" spans="1:7" x14ac:dyDescent="0.25">
      <c r="A14" s="9" t="s">
        <v>103</v>
      </c>
      <c r="B14" s="10" t="s">
        <v>105</v>
      </c>
      <c r="C14" s="6">
        <v>0</v>
      </c>
      <c r="D14" s="6">
        <v>875505</v>
      </c>
      <c r="E14" s="6">
        <v>0</v>
      </c>
      <c r="F14" s="6">
        <v>0</v>
      </c>
      <c r="G14" s="6">
        <v>0</v>
      </c>
    </row>
    <row r="15" spans="1:7" ht="28.5" x14ac:dyDescent="0.25">
      <c r="A15" s="7" t="s">
        <v>33</v>
      </c>
      <c r="B15" s="11" t="s">
        <v>10</v>
      </c>
      <c r="C15" s="5">
        <f>C16+C17</f>
        <v>25789183.739999998</v>
      </c>
      <c r="D15" s="5">
        <f t="shared" ref="D15:G15" si="3">D16+D17</f>
        <v>24361588.02</v>
      </c>
      <c r="E15" s="5">
        <f t="shared" si="3"/>
        <v>26345641.239999998</v>
      </c>
      <c r="F15" s="5">
        <f t="shared" si="3"/>
        <v>14776613.4</v>
      </c>
      <c r="G15" s="5">
        <f t="shared" si="3"/>
        <v>14780995.4</v>
      </c>
    </row>
    <row r="16" spans="1:7" ht="45" x14ac:dyDescent="0.25">
      <c r="A16" s="9" t="s">
        <v>79</v>
      </c>
      <c r="B16" s="10" t="s">
        <v>80</v>
      </c>
      <c r="C16" s="6">
        <v>25789183.739999998</v>
      </c>
      <c r="D16" s="12">
        <v>24361588.02</v>
      </c>
      <c r="E16" s="12">
        <v>26111641.239999998</v>
      </c>
      <c r="F16" s="12">
        <v>14776613.4</v>
      </c>
      <c r="G16" s="12">
        <v>14780995.4</v>
      </c>
    </row>
    <row r="17" spans="1:7" ht="30" x14ac:dyDescent="0.25">
      <c r="A17" s="9" t="s">
        <v>62</v>
      </c>
      <c r="B17" s="10" t="s">
        <v>11</v>
      </c>
      <c r="C17" s="6">
        <v>0</v>
      </c>
      <c r="D17" s="12">
        <v>0</v>
      </c>
      <c r="E17" s="12">
        <v>234000</v>
      </c>
      <c r="F17" s="12">
        <v>0</v>
      </c>
      <c r="G17" s="12">
        <v>0</v>
      </c>
    </row>
    <row r="18" spans="1:7" x14ac:dyDescent="0.25">
      <c r="A18" s="7" t="s">
        <v>34</v>
      </c>
      <c r="B18" s="11" t="s">
        <v>12</v>
      </c>
      <c r="C18" s="5">
        <f>C19+C20+C21+C22+C23</f>
        <v>186708284.71000001</v>
      </c>
      <c r="D18" s="5">
        <f t="shared" ref="D18:G18" si="4">D19+D20+D21+D22+D23</f>
        <v>326233301.19</v>
      </c>
      <c r="E18" s="5">
        <f t="shared" si="4"/>
        <v>135544228.02000001</v>
      </c>
      <c r="F18" s="5">
        <f t="shared" si="4"/>
        <v>48785535.770000003</v>
      </c>
      <c r="G18" s="5">
        <f t="shared" si="4"/>
        <v>47920935.770000003</v>
      </c>
    </row>
    <row r="19" spans="1:7" x14ac:dyDescent="0.25">
      <c r="A19" s="9" t="s">
        <v>63</v>
      </c>
      <c r="B19" s="10" t="s">
        <v>13</v>
      </c>
      <c r="C19" s="6">
        <v>384554.35</v>
      </c>
      <c r="D19" s="12">
        <v>2138565.44</v>
      </c>
      <c r="E19" s="12">
        <v>2138565.44</v>
      </c>
      <c r="F19" s="12">
        <v>571545.77</v>
      </c>
      <c r="G19" s="12">
        <v>571545.77</v>
      </c>
    </row>
    <row r="20" spans="1:7" x14ac:dyDescent="0.25">
      <c r="A20" s="9" t="s">
        <v>65</v>
      </c>
      <c r="B20" s="10" t="s">
        <v>14</v>
      </c>
      <c r="C20" s="6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5">
      <c r="A21" s="9" t="s">
        <v>64</v>
      </c>
      <c r="B21" s="10" t="s">
        <v>15</v>
      </c>
      <c r="C21" s="6">
        <v>7444217.54</v>
      </c>
      <c r="D21" s="12">
        <v>40080581.18</v>
      </c>
      <c r="E21" s="12">
        <v>7444217.54</v>
      </c>
      <c r="F21" s="12">
        <v>0</v>
      </c>
      <c r="G21" s="12">
        <v>0</v>
      </c>
    </row>
    <row r="22" spans="1:7" x14ac:dyDescent="0.25">
      <c r="A22" s="9" t="s">
        <v>66</v>
      </c>
      <c r="B22" s="10" t="s">
        <v>16</v>
      </c>
      <c r="C22" s="6">
        <v>176039552.05000001</v>
      </c>
      <c r="D22" s="12">
        <v>276833638.19999999</v>
      </c>
      <c r="E22" s="12">
        <v>117786445.04000001</v>
      </c>
      <c r="F22" s="12">
        <v>48213990</v>
      </c>
      <c r="G22" s="12">
        <v>47349390</v>
      </c>
    </row>
    <row r="23" spans="1:7" x14ac:dyDescent="0.25">
      <c r="A23" s="9" t="s">
        <v>67</v>
      </c>
      <c r="B23" s="10" t="s">
        <v>17</v>
      </c>
      <c r="C23" s="12">
        <v>2839960.77</v>
      </c>
      <c r="D23" s="12">
        <v>7180516.3700000001</v>
      </c>
      <c r="E23" s="12">
        <v>8175000</v>
      </c>
      <c r="F23" s="12">
        <v>0</v>
      </c>
      <c r="G23" s="12">
        <v>0</v>
      </c>
    </row>
    <row r="24" spans="1:7" x14ac:dyDescent="0.25">
      <c r="A24" s="7" t="s">
        <v>35</v>
      </c>
      <c r="B24" s="11" t="s">
        <v>18</v>
      </c>
      <c r="C24" s="5">
        <f>C25+C26+C27+C28</f>
        <v>305769274.21000004</v>
      </c>
      <c r="D24" s="5">
        <f t="shared" ref="D24:G24" si="5">D25+D26+D27+D28</f>
        <v>364263599.18000001</v>
      </c>
      <c r="E24" s="5">
        <f t="shared" si="5"/>
        <v>189781693.48999998</v>
      </c>
      <c r="F24" s="5">
        <f t="shared" si="5"/>
        <v>78536917.489999995</v>
      </c>
      <c r="G24" s="5">
        <f t="shared" si="5"/>
        <v>77336713.149999991</v>
      </c>
    </row>
    <row r="25" spans="1:7" x14ac:dyDescent="0.25">
      <c r="A25" s="9" t="s">
        <v>49</v>
      </c>
      <c r="B25" s="10" t="s">
        <v>19</v>
      </c>
      <c r="C25" s="6">
        <v>21709346.989999998</v>
      </c>
      <c r="D25" s="12">
        <v>67834592.359999999</v>
      </c>
      <c r="E25" s="12">
        <v>4683709.6900000004</v>
      </c>
      <c r="F25" s="12">
        <v>1108723.72</v>
      </c>
      <c r="G25" s="12">
        <v>1108723.72</v>
      </c>
    </row>
    <row r="26" spans="1:7" ht="16.5" customHeight="1" x14ac:dyDescent="0.25">
      <c r="A26" s="9" t="s">
        <v>51</v>
      </c>
      <c r="B26" s="10" t="s">
        <v>20</v>
      </c>
      <c r="C26" s="6">
        <v>90808762.989999995</v>
      </c>
      <c r="D26" s="12">
        <v>53800029.649999999</v>
      </c>
      <c r="E26" s="12">
        <v>51002010.380000003</v>
      </c>
      <c r="F26" s="12">
        <v>0</v>
      </c>
      <c r="G26" s="12">
        <v>0</v>
      </c>
    </row>
    <row r="27" spans="1:7" x14ac:dyDescent="0.25">
      <c r="A27" s="9" t="s">
        <v>50</v>
      </c>
      <c r="B27" s="10" t="s">
        <v>21</v>
      </c>
      <c r="C27" s="6">
        <v>112153207.14</v>
      </c>
      <c r="D27" s="12">
        <v>202262677.21000001</v>
      </c>
      <c r="E27" s="12">
        <v>86120045.349999994</v>
      </c>
      <c r="F27" s="12">
        <v>52843292.219999999</v>
      </c>
      <c r="G27" s="12">
        <v>52102933.619999997</v>
      </c>
    </row>
    <row r="28" spans="1:7" ht="30" x14ac:dyDescent="0.25">
      <c r="A28" s="9" t="s">
        <v>52</v>
      </c>
      <c r="B28" s="10" t="s">
        <v>22</v>
      </c>
      <c r="C28" s="6">
        <v>81097957.090000004</v>
      </c>
      <c r="D28" s="12">
        <v>40366299.960000001</v>
      </c>
      <c r="E28" s="12">
        <v>47975928.07</v>
      </c>
      <c r="F28" s="12">
        <v>24584901.550000001</v>
      </c>
      <c r="G28" s="12">
        <v>24125055.809999999</v>
      </c>
    </row>
    <row r="29" spans="1:7" x14ac:dyDescent="0.25">
      <c r="A29" s="7" t="s">
        <v>53</v>
      </c>
      <c r="B29" s="11" t="s">
        <v>23</v>
      </c>
      <c r="C29" s="5">
        <f>C30+C31+C32+C33+C34+C35</f>
        <v>1231715471.03</v>
      </c>
      <c r="D29" s="5">
        <f>D30+D31+D32+D33+D34+D35</f>
        <v>1118680933.55</v>
      </c>
      <c r="E29" s="5">
        <f t="shared" ref="E29:G29" si="6">E30+E31+E32+E33+E34+E35</f>
        <v>1033795418.6999999</v>
      </c>
      <c r="F29" s="5">
        <f t="shared" si="6"/>
        <v>775919086.59000015</v>
      </c>
      <c r="G29" s="5">
        <f t="shared" si="6"/>
        <v>810241397.59000015</v>
      </c>
    </row>
    <row r="30" spans="1:7" x14ac:dyDescent="0.25">
      <c r="A30" s="9" t="s">
        <v>54</v>
      </c>
      <c r="B30" s="10" t="s">
        <v>24</v>
      </c>
      <c r="C30" s="6">
        <v>334340139.72000003</v>
      </c>
      <c r="D30" s="12">
        <v>453134156.17000002</v>
      </c>
      <c r="E30" s="12">
        <v>555967829.02999997</v>
      </c>
      <c r="F30" s="12">
        <v>328726379.43000001</v>
      </c>
      <c r="G30" s="12">
        <v>342555549.43000001</v>
      </c>
    </row>
    <row r="31" spans="1:7" x14ac:dyDescent="0.25">
      <c r="A31" s="9" t="s">
        <v>55</v>
      </c>
      <c r="B31" s="10" t="s">
        <v>25</v>
      </c>
      <c r="C31" s="6">
        <v>800172697.29999995</v>
      </c>
      <c r="D31" s="12">
        <v>572590872.92999995</v>
      </c>
      <c r="E31" s="12">
        <v>378823574.02999997</v>
      </c>
      <c r="F31" s="12">
        <v>389473751.23000002</v>
      </c>
      <c r="G31" s="12">
        <v>404966892.23000002</v>
      </c>
    </row>
    <row r="32" spans="1:7" ht="21.75" customHeight="1" x14ac:dyDescent="0.25">
      <c r="A32" s="13" t="s">
        <v>56</v>
      </c>
      <c r="B32" s="10" t="s">
        <v>26</v>
      </c>
      <c r="C32" s="14">
        <v>51740007.280000001</v>
      </c>
      <c r="D32" s="21">
        <v>53620357.729999997</v>
      </c>
      <c r="E32" s="21">
        <v>57294682.270000003</v>
      </c>
      <c r="F32" s="21">
        <v>38592294.939999998</v>
      </c>
      <c r="G32" s="21">
        <v>43592294.939999998</v>
      </c>
    </row>
    <row r="33" spans="1:7" ht="30" x14ac:dyDescent="0.25">
      <c r="A33" s="13" t="s">
        <v>83</v>
      </c>
      <c r="B33" s="10" t="s">
        <v>82</v>
      </c>
      <c r="C33" s="14">
        <v>126576.28</v>
      </c>
      <c r="D33" s="21">
        <v>36900</v>
      </c>
      <c r="E33" s="21">
        <v>0</v>
      </c>
      <c r="F33" s="21">
        <v>0</v>
      </c>
      <c r="G33" s="21">
        <v>0</v>
      </c>
    </row>
    <row r="34" spans="1:7" x14ac:dyDescent="0.25">
      <c r="A34" s="13" t="s">
        <v>68</v>
      </c>
      <c r="B34" s="10" t="s">
        <v>36</v>
      </c>
      <c r="C34" s="15">
        <v>3789175.19</v>
      </c>
      <c r="D34" s="22">
        <v>4235018.46</v>
      </c>
      <c r="E34" s="22">
        <v>975000</v>
      </c>
      <c r="F34" s="22">
        <v>0</v>
      </c>
      <c r="G34" s="22">
        <v>0</v>
      </c>
    </row>
    <row r="35" spans="1:7" x14ac:dyDescent="0.25">
      <c r="A35" s="13" t="s">
        <v>69</v>
      </c>
      <c r="B35" s="10" t="s">
        <v>37</v>
      </c>
      <c r="C35" s="15">
        <v>41546875.259999998</v>
      </c>
      <c r="D35" s="22">
        <v>35063628.259999998</v>
      </c>
      <c r="E35" s="22">
        <v>40734333.369999997</v>
      </c>
      <c r="F35" s="22">
        <v>19126660.989999998</v>
      </c>
      <c r="G35" s="22">
        <v>19126660.989999998</v>
      </c>
    </row>
    <row r="36" spans="1:7" x14ac:dyDescent="0.25">
      <c r="A36" s="16" t="s">
        <v>57</v>
      </c>
      <c r="B36" s="11" t="s">
        <v>38</v>
      </c>
      <c r="C36" s="5">
        <f>C37+C38</f>
        <v>100230743.42</v>
      </c>
      <c r="D36" s="5">
        <f t="shared" ref="D36:G36" si="7">D37+D38</f>
        <v>167948511.24000001</v>
      </c>
      <c r="E36" s="5">
        <f t="shared" si="7"/>
        <v>333257444.20999998</v>
      </c>
      <c r="F36" s="5">
        <f t="shared" si="7"/>
        <v>205787337.09999999</v>
      </c>
      <c r="G36" s="5">
        <f t="shared" si="7"/>
        <v>207011524.64000002</v>
      </c>
    </row>
    <row r="37" spans="1:7" x14ac:dyDescent="0.25">
      <c r="A37" s="17" t="s">
        <v>58</v>
      </c>
      <c r="B37" s="10" t="s">
        <v>39</v>
      </c>
      <c r="C37" s="15">
        <v>79694822.280000001</v>
      </c>
      <c r="D37" s="22">
        <v>146061824.13</v>
      </c>
      <c r="E37" s="22">
        <v>311709774.63999999</v>
      </c>
      <c r="F37" s="22">
        <v>196762352.03999999</v>
      </c>
      <c r="G37" s="22">
        <v>197986539.58000001</v>
      </c>
    </row>
    <row r="38" spans="1:7" x14ac:dyDescent="0.25">
      <c r="A38" s="17" t="s">
        <v>70</v>
      </c>
      <c r="B38" s="10" t="s">
        <v>40</v>
      </c>
      <c r="C38" s="15">
        <v>20535921.140000001</v>
      </c>
      <c r="D38" s="22">
        <v>21886687.109999999</v>
      </c>
      <c r="E38" s="22">
        <v>21547669.57</v>
      </c>
      <c r="F38" s="22">
        <v>9024985.0600000005</v>
      </c>
      <c r="G38" s="22">
        <v>9024985.0600000005</v>
      </c>
    </row>
    <row r="39" spans="1:7" x14ac:dyDescent="0.25">
      <c r="A39" s="16" t="s">
        <v>87</v>
      </c>
      <c r="B39" s="11" t="s">
        <v>88</v>
      </c>
      <c r="C39" s="20">
        <f>C40</f>
        <v>4399065.51</v>
      </c>
      <c r="D39" s="20">
        <f t="shared" ref="D39" si="8">D40</f>
        <v>1600000</v>
      </c>
      <c r="E39" s="20">
        <f t="shared" ref="E39" si="9">E40</f>
        <v>0</v>
      </c>
      <c r="F39" s="20">
        <f t="shared" ref="F39" si="10">F40</f>
        <v>0</v>
      </c>
      <c r="G39" s="20">
        <f t="shared" ref="G39" si="11">G40</f>
        <v>0</v>
      </c>
    </row>
    <row r="40" spans="1:7" x14ac:dyDescent="0.25">
      <c r="A40" s="17" t="s">
        <v>89</v>
      </c>
      <c r="B40" s="10" t="s">
        <v>90</v>
      </c>
      <c r="C40" s="15">
        <v>4399065.51</v>
      </c>
      <c r="D40" s="15">
        <v>1600000</v>
      </c>
      <c r="E40" s="15">
        <v>0</v>
      </c>
      <c r="F40" s="15">
        <v>0</v>
      </c>
      <c r="G40" s="15">
        <v>0</v>
      </c>
    </row>
    <row r="41" spans="1:7" x14ac:dyDescent="0.25">
      <c r="A41" s="16" t="s">
        <v>71</v>
      </c>
      <c r="B41" s="11" t="s">
        <v>41</v>
      </c>
      <c r="C41" s="5">
        <f>C42+C43+C44+C45</f>
        <v>48200089.619999997</v>
      </c>
      <c r="D41" s="5">
        <f t="shared" ref="D41:G41" si="12">D42+D43+D44+D45</f>
        <v>43466543.380000003</v>
      </c>
      <c r="E41" s="5">
        <f t="shared" si="12"/>
        <v>51270903.57</v>
      </c>
      <c r="F41" s="5">
        <f t="shared" si="12"/>
        <v>53607807.810000002</v>
      </c>
      <c r="G41" s="5">
        <f t="shared" si="12"/>
        <v>54529200.289999999</v>
      </c>
    </row>
    <row r="42" spans="1:7" x14ac:dyDescent="0.25">
      <c r="A42" s="17" t="s">
        <v>72</v>
      </c>
      <c r="B42" s="10" t="s">
        <v>42</v>
      </c>
      <c r="C42" s="15">
        <v>1092489.25</v>
      </c>
      <c r="D42" s="22">
        <v>1265572.0900000001</v>
      </c>
      <c r="E42" s="22">
        <v>1321275.1200000001</v>
      </c>
      <c r="F42" s="22">
        <v>0</v>
      </c>
      <c r="G42" s="22">
        <v>0</v>
      </c>
    </row>
    <row r="43" spans="1:7" x14ac:dyDescent="0.25">
      <c r="A43" s="17" t="s">
        <v>100</v>
      </c>
      <c r="B43" s="10" t="s">
        <v>101</v>
      </c>
      <c r="C43" s="15">
        <v>0</v>
      </c>
      <c r="D43" s="22">
        <v>149500</v>
      </c>
      <c r="E43" s="22">
        <v>0</v>
      </c>
      <c r="F43" s="22">
        <v>0</v>
      </c>
      <c r="G43" s="22">
        <v>0</v>
      </c>
    </row>
    <row r="44" spans="1:7" x14ac:dyDescent="0.25">
      <c r="A44" s="17" t="s">
        <v>73</v>
      </c>
      <c r="B44" s="10" t="s">
        <v>43</v>
      </c>
      <c r="C44" s="15">
        <v>43202600.369999997</v>
      </c>
      <c r="D44" s="22">
        <v>37936340.979999997</v>
      </c>
      <c r="E44" s="22">
        <v>45183473.450000003</v>
      </c>
      <c r="F44" s="22">
        <v>46072807.810000002</v>
      </c>
      <c r="G44" s="22">
        <v>46994200.289999999</v>
      </c>
    </row>
    <row r="45" spans="1:7" x14ac:dyDescent="0.25">
      <c r="A45" s="17" t="s">
        <v>74</v>
      </c>
      <c r="B45" s="10" t="s">
        <v>44</v>
      </c>
      <c r="C45" s="15">
        <v>3905000</v>
      </c>
      <c r="D45" s="22">
        <v>4115130.31</v>
      </c>
      <c r="E45" s="22">
        <v>4766155</v>
      </c>
      <c r="F45" s="22">
        <v>7535000</v>
      </c>
      <c r="G45" s="22">
        <v>7535000</v>
      </c>
    </row>
    <row r="46" spans="1:7" x14ac:dyDescent="0.25">
      <c r="A46" s="16" t="s">
        <v>75</v>
      </c>
      <c r="B46" s="11" t="s">
        <v>45</v>
      </c>
      <c r="C46" s="5">
        <f>C47</f>
        <v>55134829.799999997</v>
      </c>
      <c r="D46" s="5">
        <f t="shared" ref="D46:G46" si="13">D47</f>
        <v>116215571.14</v>
      </c>
      <c r="E46" s="5">
        <f t="shared" si="13"/>
        <v>48882519.299999997</v>
      </c>
      <c r="F46" s="5">
        <f t="shared" si="13"/>
        <v>21048069.920000002</v>
      </c>
      <c r="G46" s="5">
        <f t="shared" si="13"/>
        <v>17513065.699999999</v>
      </c>
    </row>
    <row r="47" spans="1:7" x14ac:dyDescent="0.25">
      <c r="A47" s="17" t="s">
        <v>76</v>
      </c>
      <c r="B47" s="10" t="s">
        <v>46</v>
      </c>
      <c r="C47" s="15">
        <v>55134829.799999997</v>
      </c>
      <c r="D47" s="22">
        <v>116215571.14</v>
      </c>
      <c r="E47" s="22">
        <v>48882519.299999997</v>
      </c>
      <c r="F47" s="22">
        <v>21048069.920000002</v>
      </c>
      <c r="G47" s="22">
        <v>17513065.699999999</v>
      </c>
    </row>
    <row r="48" spans="1:7" x14ac:dyDescent="0.25">
      <c r="A48" s="16" t="s">
        <v>77</v>
      </c>
      <c r="B48" s="11" t="s">
        <v>47</v>
      </c>
      <c r="C48" s="5">
        <f>C49</f>
        <v>4464610.03</v>
      </c>
      <c r="D48" s="5">
        <f t="shared" ref="D48:G48" si="14">D49</f>
        <v>4614229.2300000004</v>
      </c>
      <c r="E48" s="5">
        <f t="shared" si="14"/>
        <v>4169906.57</v>
      </c>
      <c r="F48" s="5">
        <f t="shared" si="14"/>
        <v>2545153.34</v>
      </c>
      <c r="G48" s="5">
        <f t="shared" si="14"/>
        <v>2545153.34</v>
      </c>
    </row>
    <row r="49" spans="1:7" x14ac:dyDescent="0.25">
      <c r="A49" s="17" t="s">
        <v>78</v>
      </c>
      <c r="B49" s="10" t="s">
        <v>48</v>
      </c>
      <c r="C49" s="15">
        <v>4464610.03</v>
      </c>
      <c r="D49" s="22">
        <v>4614229.2300000004</v>
      </c>
      <c r="E49" s="22">
        <v>4169906.57</v>
      </c>
      <c r="F49" s="22">
        <v>2545153.34</v>
      </c>
      <c r="G49" s="22">
        <v>2545153.34</v>
      </c>
    </row>
    <row r="50" spans="1:7" ht="28.5" x14ac:dyDescent="0.25">
      <c r="A50" s="18" t="s">
        <v>91</v>
      </c>
      <c r="B50" s="11" t="s">
        <v>92</v>
      </c>
      <c r="C50" s="5">
        <f t="shared" ref="C50:D50" si="15">C51</f>
        <v>5959.23</v>
      </c>
      <c r="D50" s="5">
        <f t="shared" si="15"/>
        <v>73283.839999999997</v>
      </c>
      <c r="E50" s="5">
        <f>E51</f>
        <v>102040</v>
      </c>
      <c r="F50" s="5">
        <f t="shared" ref="F50:G50" si="16">F51</f>
        <v>92440</v>
      </c>
      <c r="G50" s="5">
        <f t="shared" si="16"/>
        <v>92440</v>
      </c>
    </row>
    <row r="51" spans="1:7" ht="20.25" customHeight="1" x14ac:dyDescent="0.25">
      <c r="A51" s="13" t="s">
        <v>93</v>
      </c>
      <c r="B51" s="10" t="s">
        <v>94</v>
      </c>
      <c r="C51" s="14">
        <v>5959.23</v>
      </c>
      <c r="D51" s="14">
        <v>73283.839999999997</v>
      </c>
      <c r="E51" s="14">
        <v>102040</v>
      </c>
      <c r="F51" s="14">
        <v>92440</v>
      </c>
      <c r="G51" s="14">
        <v>92440</v>
      </c>
    </row>
    <row r="52" spans="1:7" x14ac:dyDescent="0.25">
      <c r="A52" s="19"/>
      <c r="B52" s="11" t="s">
        <v>59</v>
      </c>
      <c r="C52" s="5">
        <f>C4+C15+C18+C24+C29+C36+C39+C41+C46+C48+C50</f>
        <v>2125690809.52</v>
      </c>
      <c r="D52" s="5">
        <f>D4+D13+D15+D18+D24+D29+D36+D39+D41+D46+D48+D50</f>
        <v>2355149422.3299999</v>
      </c>
      <c r="E52" s="5">
        <f>E4+E15+E18+E24+E29+E36+E39+E41+E46+E48+E50</f>
        <v>2009107753.1099999</v>
      </c>
      <c r="F52" s="5">
        <f>F4+F15+F18+F24+F29+F36+F39+F41+F46+F48+F50</f>
        <v>1327031160.4300001</v>
      </c>
      <c r="G52" s="5">
        <f>G4+G15+G18+G24+G29+G36+G39+G41+G46+G48+G50</f>
        <v>1352044253.3700001</v>
      </c>
    </row>
  </sheetData>
  <mergeCells count="1">
    <mergeCell ref="A1:G1"/>
  </mergeCells>
  <pageMargins left="0.70866141732283472" right="0.31496062992125984" top="0.35433070866141736" bottom="0.35433070866141736" header="0.31496062992125984" footer="0.31496062992125984"/>
  <pageSetup paperSize="9" scale="9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2022-11-17T01:53:21Z</dcterms:modified>
</cp:coreProperties>
</file>