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rla\OneDrive\Рабочий стол\"/>
    </mc:Choice>
  </mc:AlternateContent>
  <bookViews>
    <workbookView xWindow="0" yWindow="0" windowWidth="21570" windowHeight="8145"/>
  </bookViews>
  <sheets>
    <sheet name="прогноз основных характеристик" sheetId="2" r:id="rId1"/>
  </sheets>
  <calcPr calcId="162913"/>
</workbook>
</file>

<file path=xl/calcChain.xml><?xml version="1.0" encoding="utf-8"?>
<calcChain xmlns="http://schemas.openxmlformats.org/spreadsheetml/2006/main">
  <c r="E26" i="2" l="1"/>
  <c r="D15" i="2" l="1"/>
  <c r="E17" i="2" l="1"/>
  <c r="F17" i="2"/>
  <c r="G17" i="2"/>
  <c r="D26" i="2"/>
  <c r="D11" i="2" l="1"/>
  <c r="G11" i="2"/>
  <c r="F11" i="2"/>
  <c r="F15" i="2"/>
  <c r="F39" i="2" l="1"/>
  <c r="F26" i="2" s="1"/>
  <c r="G26" i="2"/>
  <c r="G39" i="2"/>
  <c r="D10" i="2"/>
  <c r="D25" i="2" s="1"/>
  <c r="E15" i="2"/>
  <c r="F10" i="2"/>
  <c r="E11" i="2"/>
  <c r="G15" i="2"/>
  <c r="F25" i="2" l="1"/>
  <c r="E10" i="2"/>
  <c r="E25" i="2" s="1"/>
  <c r="G10" i="2"/>
  <c r="G25" i="2" s="1"/>
</calcChain>
</file>

<file path=xl/sharedStrings.xml><?xml version="1.0" encoding="utf-8"?>
<sst xmlns="http://schemas.openxmlformats.org/spreadsheetml/2006/main" count="57" uniqueCount="56">
  <si>
    <t>код БК</t>
  </si>
  <si>
    <t>неналоговые доходы</t>
  </si>
  <si>
    <t>Субсидии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</si>
  <si>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</si>
  <si>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</si>
  <si>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</si>
  <si>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</si>
  <si>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</si>
  <si>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</si>
  <si>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</si>
  <si>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</si>
  <si>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</si>
  <si>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</si>
  <si>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</si>
  <si>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</si>
  <si>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</si>
  <si>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Социальная политика</t>
  </si>
  <si>
    <t>в том числе:</t>
  </si>
  <si>
    <t>налоговые доходы</t>
  </si>
  <si>
    <t>Иные межбюджетные трансферты</t>
  </si>
  <si>
    <t>в т.ч. отселение</t>
  </si>
  <si>
    <t>Налоговые и неналоговые доходы</t>
  </si>
  <si>
    <t>Расходы - всего:</t>
  </si>
  <si>
    <t>Доходы - всего:</t>
  </si>
  <si>
    <t>Безвозмездные поступления от других бюджетов бюджетной системы Российской Федерации</t>
  </si>
  <si>
    <t>20201</t>
  </si>
  <si>
    <t>20202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</si>
  <si>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</si>
  <si>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</si>
  <si>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20203</t>
  </si>
  <si>
    <t>20204</t>
  </si>
  <si>
    <t>Прочие безвозмездные поступления в бюджеты городских округов</t>
  </si>
  <si>
    <t>20704</t>
  </si>
  <si>
    <t>20000</t>
  </si>
  <si>
    <t>10000</t>
  </si>
  <si>
    <t>Культура, кинематография и средства массовой информации</t>
  </si>
  <si>
    <t>Наименование показателей</t>
  </si>
  <si>
    <t>1100</t>
  </si>
  <si>
    <t>1200</t>
  </si>
  <si>
    <t>Средства массовой информации</t>
  </si>
  <si>
    <t>Физическая культура и спорт</t>
  </si>
  <si>
    <t>(тыс. рублей)</t>
  </si>
  <si>
    <t>дотация на выравнивание бюджетной обеспеченности</t>
  </si>
  <si>
    <t>Дотации бюджетам субъектов Российской федерации и муниципальных образований, в том числе:</t>
  </si>
  <si>
    <t xml:space="preserve">Дефицит/ профицит  бюджета </t>
  </si>
  <si>
    <t>Условно утвержденные расходы</t>
  </si>
  <si>
    <t>0.0</t>
  </si>
  <si>
    <t>проект бюджета городского округа  Большой Камень</t>
  </si>
  <si>
    <t>дотация бюджету на сбалансированность городского округа</t>
  </si>
  <si>
    <t>2022 год</t>
  </si>
  <si>
    <t>2023 год</t>
  </si>
  <si>
    <t>Прогноз основных характеристик бюджета городского округа Большой Камень                          на 2022 год и на плановый период 2023 и 2024 годы</t>
  </si>
  <si>
    <t>Решение о бюджете       на 2021 год        (№ 360 от 03.12.2020)</t>
  </si>
  <si>
    <t>2024 год</t>
  </si>
  <si>
    <t>1300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</si>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</sst>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b/>
      <sz val="13"/>
      <color rgb="FFFF0000"/>
      <name val="Arial Cyr"/>
      <charset val="204"/>
    </font>
    <font>
      <b/>
      <i/>
      <sz val="10"/>
      <color rgb="FFFF000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b/>
      <sz val="10"/>
      <color theme="1" tint="4.9989318521683403E-2"/>
      <name val="Arial Cyr"/>
      <family val="2"/>
      <charset val="204"/>
    </font>
    <font>
      <sz val="10"/>
      <color theme="1" tint="4.9989318521683403E-2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3" fontId="2" fillId="0" borderId="0" xfId="0" applyNumberFormat="1" applyFont="1" applyBorder="1"/>
    <xf numFmtId="3" fontId="5" fillId="0" borderId="0" xfId="0" applyNumberFormat="1" applyFont="1" applyBorder="1"/>
    <xf numFmtId="0" fontId="6" fillId="0" borderId="0" xfId="0" applyFont="1" applyBorder="1"/>
    <xf numFmtId="3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1" fillId="0" borderId="0" xfId="0" applyFont="1"/>
    <xf numFmtId="3" fontId="1" fillId="0" borderId="0" xfId="0" applyNumberFormat="1" applyFont="1" applyFill="1" applyBorder="1"/>
    <xf numFmtId="0" fontId="8" fillId="0" borderId="0" xfId="0" applyFont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Font="1" applyBorder="1"/>
    <xf numFmtId="0" fontId="12" fillId="0" borderId="3" xfId="0" applyFont="1" applyBorder="1" applyAlignment="1">
      <alignment horizontal="center"/>
    </xf>
    <xf numFmtId="4" fontId="13" fillId="0" borderId="5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4" fontId="11" fillId="0" borderId="15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0" fontId="0" fillId="0" borderId="0" xfId="0" applyFont="1" applyBorder="1"/>
    <xf numFmtId="3" fontId="17" fillId="0" borderId="0" xfId="0" applyNumberFormat="1" applyFont="1" applyBorder="1"/>
    <xf numFmtId="0" fontId="0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" fontId="18" fillId="0" borderId="5" xfId="0" applyNumberFormat="1" applyFont="1" applyBorder="1"/>
    <xf numFmtId="4" fontId="1" fillId="0" borderId="15" xfId="0" applyNumberFormat="1" applyFont="1" applyBorder="1"/>
    <xf numFmtId="4" fontId="8" fillId="0" borderId="15" xfId="0" applyNumberFormat="1" applyFont="1" applyBorder="1"/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2" xfId="0" applyFont="1" applyBorder="1"/>
    <xf numFmtId="0" fontId="17" fillId="0" borderId="6" xfId="0" applyFont="1" applyBorder="1"/>
    <xf numFmtId="0" fontId="17" fillId="0" borderId="0" xfId="0" applyFont="1" applyBorder="1"/>
    <xf numFmtId="0" fontId="2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7" fillId="0" borderId="5" xfId="0" applyFont="1" applyBorder="1"/>
    <xf numFmtId="3" fontId="21" fillId="0" borderId="5" xfId="0" applyNumberFormat="1" applyFont="1" applyBorder="1" applyAlignment="1">
      <alignment horizontal="left"/>
    </xf>
    <xf numFmtId="0" fontId="15" fillId="0" borderId="5" xfId="0" applyFont="1" applyBorder="1"/>
    <xf numFmtId="3" fontId="22" fillId="0" borderId="5" xfId="0" applyNumberFormat="1" applyFont="1" applyBorder="1"/>
    <xf numFmtId="3" fontId="15" fillId="0" borderId="5" xfId="0" applyNumberFormat="1" applyFont="1" applyBorder="1"/>
    <xf numFmtId="3" fontId="21" fillId="0" borderId="5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wrapText="1"/>
    </xf>
    <xf numFmtId="49" fontId="22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wrapText="1"/>
    </xf>
    <xf numFmtId="0" fontId="21" fillId="0" borderId="5" xfId="0" applyFont="1" applyBorder="1"/>
    <xf numFmtId="3" fontId="21" fillId="0" borderId="5" xfId="0" applyNumberFormat="1" applyFont="1" applyBorder="1"/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center" vertical="top"/>
    </xf>
    <xf numFmtId="0" fontId="22" fillId="0" borderId="5" xfId="0" applyFont="1" applyBorder="1"/>
    <xf numFmtId="49" fontId="15" fillId="0" borderId="5" xfId="0" applyNumberFormat="1" applyFont="1" applyBorder="1" applyAlignment="1">
      <alignment wrapText="1"/>
    </xf>
    <xf numFmtId="0" fontId="17" fillId="0" borderId="5" xfId="0" applyFont="1" applyBorder="1" applyAlignment="1">
      <alignment horizontal="center"/>
    </xf>
    <xf numFmtId="4" fontId="11" fillId="0" borderId="5" xfId="0" applyNumberFormat="1" applyFont="1" applyBorder="1"/>
    <xf numFmtId="4" fontId="23" fillId="0" borderId="15" xfId="0" applyNumberFormat="1" applyFont="1" applyBorder="1"/>
    <xf numFmtId="4" fontId="23" fillId="0" borderId="5" xfId="0" applyNumberFormat="1" applyFont="1" applyBorder="1"/>
    <xf numFmtId="0" fontId="9" fillId="0" borderId="0" xfId="0" applyFont="1" applyBorder="1" applyAlignment="1">
      <alignment horizontal="center" wrapText="1"/>
    </xf>
    <xf numFmtId="0" fontId="10" fillId="0" borderId="0" xfId="0" applyFont="1" applyAlignment="1"/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F21" sqref="F21"/>
    </sheetView>
  </sheetViews>
  <sheetFormatPr defaultColWidth="8.85546875" defaultRowHeight="12.75" x14ac:dyDescent="0.2"/>
  <cols>
    <col min="1" max="1" width="7.7109375" style="15" customWidth="1"/>
    <col min="2" max="2" width="12.85546875" style="11" hidden="1" customWidth="1"/>
    <col min="3" max="3" width="35.7109375" style="11" customWidth="1"/>
    <col min="4" max="4" width="14.28515625" style="27" customWidth="1"/>
    <col min="5" max="5" width="12" style="11" customWidth="1"/>
    <col min="6" max="6" width="12.140625" style="11" customWidth="1"/>
    <col min="7" max="7" width="12.5703125" style="11" customWidth="1"/>
    <col min="8" max="8" width="11.140625" style="11" bestFit="1" customWidth="1"/>
    <col min="9" max="16384" width="8.85546875" style="11"/>
  </cols>
  <sheetData>
    <row r="1" spans="1:9" ht="16.5" x14ac:dyDescent="0.25">
      <c r="A1" s="64"/>
      <c r="B1" s="64"/>
      <c r="C1" s="64"/>
      <c r="D1" s="64"/>
      <c r="E1" s="64"/>
      <c r="F1" s="64"/>
      <c r="G1" s="64"/>
    </row>
    <row r="2" spans="1:9" ht="54.75" customHeight="1" x14ac:dyDescent="0.25">
      <c r="A2" s="65" t="s">
        <v>51</v>
      </c>
      <c r="B2" s="65"/>
      <c r="C2" s="65"/>
      <c r="D2" s="65"/>
      <c r="E2" s="65"/>
      <c r="F2" s="65"/>
      <c r="G2" s="65"/>
    </row>
    <row r="3" spans="1:9" ht="16.5" x14ac:dyDescent="0.25">
      <c r="A3" s="66"/>
      <c r="B3" s="66"/>
      <c r="C3" s="66"/>
      <c r="D3" s="66"/>
      <c r="E3" s="66"/>
      <c r="F3" s="66"/>
      <c r="G3" s="66"/>
    </row>
    <row r="4" spans="1:9" x14ac:dyDescent="0.2">
      <c r="A4" s="33"/>
      <c r="B4" s="16"/>
      <c r="C4" s="16"/>
      <c r="D4" s="16"/>
      <c r="E4" s="16"/>
      <c r="F4" s="16"/>
      <c r="G4" s="34" t="s">
        <v>41</v>
      </c>
    </row>
    <row r="5" spans="1:9" ht="12.75" customHeight="1" x14ac:dyDescent="0.2">
      <c r="A5" s="79" t="s">
        <v>0</v>
      </c>
      <c r="B5" s="35"/>
      <c r="C5" s="76" t="s">
        <v>36</v>
      </c>
      <c r="D5" s="82" t="s">
        <v>52</v>
      </c>
      <c r="E5" s="67" t="s">
        <v>47</v>
      </c>
      <c r="F5" s="68"/>
      <c r="G5" s="69"/>
    </row>
    <row r="6" spans="1:9" x14ac:dyDescent="0.2">
      <c r="A6" s="80"/>
      <c r="B6" s="35"/>
      <c r="C6" s="77"/>
      <c r="D6" s="83"/>
      <c r="E6" s="70"/>
      <c r="F6" s="71"/>
      <c r="G6" s="72"/>
    </row>
    <row r="7" spans="1:9" ht="6" customHeight="1" x14ac:dyDescent="0.2">
      <c r="A7" s="80"/>
      <c r="B7" s="36"/>
      <c r="C7" s="77"/>
      <c r="D7" s="83"/>
      <c r="E7" s="73"/>
      <c r="F7" s="74"/>
      <c r="G7" s="75"/>
    </row>
    <row r="8" spans="1:9" ht="40.9" customHeight="1" x14ac:dyDescent="0.2">
      <c r="A8" s="81"/>
      <c r="B8" s="37"/>
      <c r="C8" s="78"/>
      <c r="D8" s="84"/>
      <c r="E8" s="38" t="s">
        <v>49</v>
      </c>
      <c r="F8" s="38" t="s">
        <v>50</v>
      </c>
      <c r="G8" s="38" t="s">
        <v>53</v>
      </c>
    </row>
    <row r="9" spans="1:9" x14ac:dyDescent="0.2">
      <c r="A9" s="39">
        <v>1</v>
      </c>
      <c r="B9" s="39"/>
      <c r="C9" s="39">
        <v>2</v>
      </c>
      <c r="D9" s="17">
        <v>3</v>
      </c>
      <c r="E9" s="17">
        <v>4</v>
      </c>
      <c r="F9" s="17">
        <v>5</v>
      </c>
      <c r="G9" s="17">
        <v>6</v>
      </c>
    </row>
    <row r="10" spans="1:9" ht="20.25" customHeight="1" x14ac:dyDescent="0.2">
      <c r="A10" s="28"/>
      <c r="B10" s="29"/>
      <c r="C10" s="46" t="s">
        <v>23</v>
      </c>
      <c r="D10" s="18">
        <f>D11+D15</f>
        <v>1203954.4500000002</v>
      </c>
      <c r="E10" s="22">
        <f>E11+E15</f>
        <v>1694006.4899999998</v>
      </c>
      <c r="F10" s="58">
        <f>F11+F15</f>
        <v>1294941.6299999999</v>
      </c>
      <c r="G10" s="58">
        <f>G11+G15</f>
        <v>1084650.02</v>
      </c>
    </row>
    <row r="11" spans="1:9" ht="17.25" customHeight="1" x14ac:dyDescent="0.2">
      <c r="A11" s="40" t="s">
        <v>34</v>
      </c>
      <c r="B11" s="41"/>
      <c r="C11" s="42" t="s">
        <v>21</v>
      </c>
      <c r="D11" s="18">
        <f>D13+D14</f>
        <v>683064.66</v>
      </c>
      <c r="E11" s="22">
        <f>E13+E14</f>
        <v>695201.55999999994</v>
      </c>
      <c r="F11" s="58">
        <f>F13+F14</f>
        <v>608244.97</v>
      </c>
      <c r="G11" s="58">
        <f>G13+G14</f>
        <v>592124.89</v>
      </c>
    </row>
    <row r="12" spans="1:9" x14ac:dyDescent="0.2">
      <c r="A12" s="40"/>
      <c r="B12" s="43"/>
      <c r="C12" s="44" t="s">
        <v>17</v>
      </c>
      <c r="D12" s="30"/>
      <c r="E12" s="20"/>
      <c r="F12" s="21"/>
      <c r="G12" s="21"/>
    </row>
    <row r="13" spans="1:9" x14ac:dyDescent="0.2">
      <c r="A13" s="40"/>
      <c r="B13" s="43"/>
      <c r="C13" s="45" t="s">
        <v>18</v>
      </c>
      <c r="D13" s="20">
        <v>623263.9</v>
      </c>
      <c r="E13" s="20">
        <v>594566.59</v>
      </c>
      <c r="F13" s="21">
        <v>514971.65</v>
      </c>
      <c r="G13" s="21">
        <v>517817.65</v>
      </c>
      <c r="H13" s="12"/>
      <c r="I13" s="2"/>
    </row>
    <row r="14" spans="1:9" x14ac:dyDescent="0.2">
      <c r="A14" s="40"/>
      <c r="B14" s="43"/>
      <c r="C14" s="45" t="s">
        <v>1</v>
      </c>
      <c r="D14" s="20">
        <v>59800.76</v>
      </c>
      <c r="E14" s="20">
        <v>100634.97</v>
      </c>
      <c r="F14" s="21">
        <v>93273.32</v>
      </c>
      <c r="G14" s="21">
        <v>74307.240000000005</v>
      </c>
    </row>
    <row r="15" spans="1:9" ht="39.75" customHeight="1" x14ac:dyDescent="0.2">
      <c r="A15" s="40" t="s">
        <v>33</v>
      </c>
      <c r="B15" s="43"/>
      <c r="C15" s="47" t="s">
        <v>24</v>
      </c>
      <c r="D15" s="18">
        <f>D17+D20+D21+D23</f>
        <v>520889.79000000004</v>
      </c>
      <c r="E15" s="22">
        <f>E17+E21+E23+E24+E20</f>
        <v>998804.92999999993</v>
      </c>
      <c r="F15" s="58">
        <f>F17+F21+F23+F24+F20</f>
        <v>686696.66</v>
      </c>
      <c r="G15" s="58">
        <f>G17+G21+G23+G24+G20</f>
        <v>492525.13</v>
      </c>
    </row>
    <row r="16" spans="1:9" ht="12.75" customHeight="1" x14ac:dyDescent="0.2">
      <c r="A16" s="40"/>
      <c r="B16" s="43"/>
      <c r="C16" s="44" t="s">
        <v>17</v>
      </c>
      <c r="D16" s="19"/>
      <c r="E16" s="22"/>
      <c r="F16" s="58"/>
      <c r="G16" s="58"/>
    </row>
    <row r="17" spans="1:7" ht="51" x14ac:dyDescent="0.2">
      <c r="A17" s="48" t="s">
        <v>25</v>
      </c>
      <c r="B17" s="43"/>
      <c r="C17" s="49" t="s">
        <v>43</v>
      </c>
      <c r="D17" s="20">
        <v>0</v>
      </c>
      <c r="E17" s="20">
        <f t="shared" ref="E17:G17" si="0">E18+E19</f>
        <v>0</v>
      </c>
      <c r="F17" s="20">
        <f t="shared" si="0"/>
        <v>0</v>
      </c>
      <c r="G17" s="20">
        <f t="shared" si="0"/>
        <v>0</v>
      </c>
    </row>
    <row r="18" spans="1:7" ht="25.5" hidden="1" x14ac:dyDescent="0.2">
      <c r="A18" s="40"/>
      <c r="B18" s="43"/>
      <c r="C18" s="49" t="s">
        <v>48</v>
      </c>
      <c r="D18" s="20">
        <v>0</v>
      </c>
      <c r="E18" s="20">
        <v>0</v>
      </c>
      <c r="F18" s="21">
        <v>0</v>
      </c>
      <c r="G18" s="21">
        <v>0</v>
      </c>
    </row>
    <row r="19" spans="1:7" ht="25.5" x14ac:dyDescent="0.2">
      <c r="A19" s="40"/>
      <c r="B19" s="43"/>
      <c r="C19" s="49" t="s">
        <v>42</v>
      </c>
      <c r="D19" s="20">
        <v>0</v>
      </c>
      <c r="E19" s="20">
        <v>0</v>
      </c>
      <c r="F19" s="21">
        <v>0</v>
      </c>
      <c r="G19" s="21">
        <v>0</v>
      </c>
    </row>
    <row r="20" spans="1:7" ht="38.25" x14ac:dyDescent="0.2">
      <c r="A20" s="48" t="s">
        <v>26</v>
      </c>
      <c r="B20" s="43"/>
      <c r="C20" s="49" t="s">
        <v>27</v>
      </c>
      <c r="D20" s="20">
        <v>51449.41</v>
      </c>
      <c r="E20" s="20">
        <v>526981.77</v>
      </c>
      <c r="F20" s="21">
        <v>194171.53</v>
      </c>
      <c r="G20" s="21">
        <v>0</v>
      </c>
    </row>
    <row r="21" spans="1:7" ht="38.25" x14ac:dyDescent="0.2">
      <c r="A21" s="48" t="s">
        <v>29</v>
      </c>
      <c r="B21" s="43"/>
      <c r="C21" s="49" t="s">
        <v>28</v>
      </c>
      <c r="D21" s="20">
        <v>469440.38</v>
      </c>
      <c r="E21" s="20">
        <v>471823.16</v>
      </c>
      <c r="F21" s="21">
        <v>492525.13</v>
      </c>
      <c r="G21" s="21">
        <v>492525.13</v>
      </c>
    </row>
    <row r="22" spans="1:7" ht="13.15" hidden="1" customHeight="1" x14ac:dyDescent="0.2">
      <c r="A22" s="40"/>
      <c r="B22" s="43"/>
      <c r="C22" s="45" t="s">
        <v>2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">
      <c r="A23" s="48" t="s">
        <v>30</v>
      </c>
      <c r="B23" s="43"/>
      <c r="C23" s="45" t="s">
        <v>19</v>
      </c>
      <c r="D23" s="20">
        <v>0</v>
      </c>
      <c r="E23" s="20">
        <v>0</v>
      </c>
      <c r="F23" s="21">
        <v>0</v>
      </c>
      <c r="G23" s="21">
        <v>0</v>
      </c>
    </row>
    <row r="24" spans="1:7" ht="25.5" x14ac:dyDescent="0.2">
      <c r="A24" s="48" t="s">
        <v>32</v>
      </c>
      <c r="B24" s="43"/>
      <c r="C24" s="49" t="s">
        <v>31</v>
      </c>
      <c r="D24" s="20">
        <v>0</v>
      </c>
      <c r="E24" s="20">
        <v>0</v>
      </c>
      <c r="F24" s="21">
        <v>0</v>
      </c>
      <c r="G24" s="21">
        <v>0</v>
      </c>
    </row>
    <row r="25" spans="1:7" ht="19.5" customHeight="1" x14ac:dyDescent="0.2">
      <c r="A25" s="40"/>
      <c r="B25" s="50"/>
      <c r="C25" s="51" t="s">
        <v>44</v>
      </c>
      <c r="D25" s="18">
        <f>D10-D26</f>
        <v>-50500.839999999851</v>
      </c>
      <c r="E25" s="22">
        <f>E10-E26</f>
        <v>11447.999999999534</v>
      </c>
      <c r="F25" s="58">
        <f>F10-F26</f>
        <v>11447.995750000002</v>
      </c>
      <c r="G25" s="58">
        <f>G10-G26</f>
        <v>11447.995499999961</v>
      </c>
    </row>
    <row r="26" spans="1:7" ht="18" customHeight="1" x14ac:dyDescent="0.2">
      <c r="A26" s="52"/>
      <c r="B26" s="53"/>
      <c r="C26" s="46" t="s">
        <v>22</v>
      </c>
      <c r="D26" s="22">
        <f>SUM(D27:D37)-D35</f>
        <v>1254455.29</v>
      </c>
      <c r="E26" s="22">
        <f>SUM(E27:E38)-E35</f>
        <v>1682558.4900000002</v>
      </c>
      <c r="F26" s="58">
        <f>SUM(F27:F38)-F35+F39</f>
        <v>1283493.6342499999</v>
      </c>
      <c r="G26" s="58">
        <f>SUM(G27:G38)-G35+G39</f>
        <v>1073202.0245000001</v>
      </c>
    </row>
    <row r="27" spans="1:7" x14ac:dyDescent="0.2">
      <c r="A27" s="48" t="s">
        <v>3</v>
      </c>
      <c r="B27" s="43"/>
      <c r="C27" s="45" t="s">
        <v>4</v>
      </c>
      <c r="D27" s="20">
        <v>143647.26999999999</v>
      </c>
      <c r="E27" s="20">
        <v>159227.21</v>
      </c>
      <c r="F27" s="21">
        <v>123092.4</v>
      </c>
      <c r="G27" s="21">
        <v>118233.74</v>
      </c>
    </row>
    <row r="28" spans="1:7" ht="25.5" x14ac:dyDescent="0.2">
      <c r="A28" s="48" t="s">
        <v>5</v>
      </c>
      <c r="B28" s="43"/>
      <c r="C28" s="49" t="s">
        <v>6</v>
      </c>
      <c r="D28" s="20">
        <v>14999.8</v>
      </c>
      <c r="E28" s="20">
        <v>20611.240000000002</v>
      </c>
      <c r="F28" s="21">
        <v>14685.73</v>
      </c>
      <c r="G28" s="21">
        <v>14685.73</v>
      </c>
    </row>
    <row r="29" spans="1:7" x14ac:dyDescent="0.2">
      <c r="A29" s="48" t="s">
        <v>7</v>
      </c>
      <c r="B29" s="43"/>
      <c r="C29" s="45" t="s">
        <v>8</v>
      </c>
      <c r="D29" s="20">
        <v>98651.83</v>
      </c>
      <c r="E29" s="20">
        <v>116146.89</v>
      </c>
      <c r="F29" s="21">
        <v>72080.210000000006</v>
      </c>
      <c r="G29" s="21">
        <v>67313.2</v>
      </c>
    </row>
    <row r="30" spans="1:7" x14ac:dyDescent="0.2">
      <c r="A30" s="48" t="s">
        <v>9</v>
      </c>
      <c r="B30" s="43"/>
      <c r="C30" s="45" t="s">
        <v>10</v>
      </c>
      <c r="D30" s="20">
        <v>88080.94</v>
      </c>
      <c r="E30" s="20">
        <v>540967.14</v>
      </c>
      <c r="F30" s="21">
        <v>220115.24</v>
      </c>
      <c r="G30" s="21">
        <v>15058.61</v>
      </c>
    </row>
    <row r="31" spans="1:7" hidden="1" x14ac:dyDescent="0.2">
      <c r="A31" s="48" t="s">
        <v>11</v>
      </c>
      <c r="B31" s="43"/>
      <c r="C31" s="45" t="s">
        <v>12</v>
      </c>
      <c r="D31" s="31">
        <v>0</v>
      </c>
      <c r="E31" s="20">
        <v>0</v>
      </c>
      <c r="F31" s="21">
        <v>0</v>
      </c>
      <c r="G31" s="21">
        <v>0</v>
      </c>
    </row>
    <row r="32" spans="1:7" x14ac:dyDescent="0.2">
      <c r="A32" s="48" t="s">
        <v>13</v>
      </c>
      <c r="B32" s="43"/>
      <c r="C32" s="45" t="s">
        <v>14</v>
      </c>
      <c r="D32" s="20">
        <v>765049.15</v>
      </c>
      <c r="E32" s="20">
        <v>703694.64</v>
      </c>
      <c r="F32" s="21">
        <v>718262.74</v>
      </c>
      <c r="G32" s="21">
        <v>711791.8</v>
      </c>
    </row>
    <row r="33" spans="1:7" ht="25.5" x14ac:dyDescent="0.2">
      <c r="A33" s="54" t="s">
        <v>15</v>
      </c>
      <c r="B33" s="43"/>
      <c r="C33" s="49" t="s">
        <v>35</v>
      </c>
      <c r="D33" s="20">
        <v>39968.1</v>
      </c>
      <c r="E33" s="20">
        <v>61194.32</v>
      </c>
      <c r="F33" s="21">
        <v>53167.199999999997</v>
      </c>
      <c r="G33" s="21">
        <v>53032.05</v>
      </c>
    </row>
    <row r="34" spans="1:7" x14ac:dyDescent="0.2">
      <c r="A34" s="85">
        <v>1000</v>
      </c>
      <c r="B34" s="43"/>
      <c r="C34" s="45" t="s">
        <v>16</v>
      </c>
      <c r="D34" s="20">
        <v>78602.350000000006</v>
      </c>
      <c r="E34" s="20">
        <v>42584.42</v>
      </c>
      <c r="F34" s="21">
        <v>41677.08</v>
      </c>
      <c r="G34" s="21">
        <v>41677.08</v>
      </c>
    </row>
    <row r="35" spans="1:7" s="13" customFormat="1" hidden="1" x14ac:dyDescent="0.2">
      <c r="A35" s="86"/>
      <c r="B35" s="55"/>
      <c r="C35" s="44" t="s">
        <v>20</v>
      </c>
      <c r="D35" s="32">
        <v>0</v>
      </c>
      <c r="E35" s="59">
        <v>0</v>
      </c>
      <c r="F35" s="60">
        <v>0</v>
      </c>
      <c r="G35" s="60">
        <v>0</v>
      </c>
    </row>
    <row r="36" spans="1:7" x14ac:dyDescent="0.2">
      <c r="A36" s="48" t="s">
        <v>37</v>
      </c>
      <c r="B36" s="43"/>
      <c r="C36" s="56" t="s">
        <v>40</v>
      </c>
      <c r="D36" s="20">
        <v>22910.7</v>
      </c>
      <c r="E36" s="20">
        <v>29526.62</v>
      </c>
      <c r="F36" s="21">
        <v>19399.080000000002</v>
      </c>
      <c r="G36" s="21">
        <v>17169.16</v>
      </c>
    </row>
    <row r="37" spans="1:7" x14ac:dyDescent="0.2">
      <c r="A37" s="48" t="s">
        <v>38</v>
      </c>
      <c r="B37" s="43"/>
      <c r="C37" s="56" t="s">
        <v>39</v>
      </c>
      <c r="D37" s="20">
        <v>2545.15</v>
      </c>
      <c r="E37" s="20">
        <v>4169.91</v>
      </c>
      <c r="F37" s="21">
        <v>2545.15</v>
      </c>
      <c r="G37" s="21">
        <v>2545.15</v>
      </c>
    </row>
    <row r="38" spans="1:7" ht="25.5" x14ac:dyDescent="0.2">
      <c r="A38" s="48" t="s">
        <v>54</v>
      </c>
      <c r="B38" s="43"/>
      <c r="C38" s="56" t="s">
        <v>55</v>
      </c>
      <c r="D38" s="20">
        <v>0</v>
      </c>
      <c r="E38" s="20">
        <v>4436.1000000000004</v>
      </c>
      <c r="F38" s="21">
        <v>3548.88</v>
      </c>
      <c r="G38" s="21">
        <v>2661.66</v>
      </c>
    </row>
    <row r="39" spans="1:7" ht="21.75" customHeight="1" x14ac:dyDescent="0.2">
      <c r="A39" s="57"/>
      <c r="B39" s="43"/>
      <c r="C39" s="46" t="s">
        <v>45</v>
      </c>
      <c r="D39" s="18" t="s">
        <v>46</v>
      </c>
      <c r="E39" s="22">
        <v>0</v>
      </c>
      <c r="F39" s="58">
        <f>(F11-11448)*2.5%</f>
        <v>14919.92425</v>
      </c>
      <c r="G39" s="58">
        <f>(G11-11448)*5%</f>
        <v>29033.844500000003</v>
      </c>
    </row>
    <row r="40" spans="1:7" hidden="1" x14ac:dyDescent="0.2">
      <c r="A40" s="1"/>
      <c r="B40" s="2"/>
      <c r="C40" s="3"/>
      <c r="D40" s="23"/>
      <c r="E40" s="3"/>
      <c r="F40" s="3"/>
      <c r="G40" s="3"/>
    </row>
    <row r="41" spans="1:7" hidden="1" x14ac:dyDescent="0.2">
      <c r="A41" s="1"/>
      <c r="B41" s="2"/>
      <c r="C41" s="3"/>
      <c r="D41" s="23"/>
      <c r="E41" s="3"/>
      <c r="F41" s="3"/>
      <c r="G41" s="3"/>
    </row>
    <row r="42" spans="1:7" ht="42.75" customHeight="1" x14ac:dyDescent="0.25">
      <c r="A42" s="4"/>
      <c r="B42" s="5"/>
      <c r="C42" s="6"/>
      <c r="D42" s="24"/>
      <c r="E42" s="6"/>
      <c r="F42" s="63"/>
      <c r="G42" s="63"/>
    </row>
    <row r="43" spans="1:7" x14ac:dyDescent="0.2">
      <c r="A43" s="61"/>
      <c r="B43" s="62"/>
      <c r="C43" s="62"/>
      <c r="D43" s="62"/>
      <c r="E43" s="62"/>
      <c r="F43" s="62"/>
      <c r="G43" s="62"/>
    </row>
    <row r="44" spans="1:7" x14ac:dyDescent="0.2">
      <c r="A44" s="7"/>
      <c r="B44" s="2"/>
      <c r="C44" s="2"/>
      <c r="D44" s="25"/>
      <c r="E44" s="2"/>
      <c r="F44" s="2"/>
      <c r="G44" s="2"/>
    </row>
    <row r="45" spans="1:7" x14ac:dyDescent="0.2">
      <c r="A45" s="8"/>
      <c r="B45" s="2"/>
      <c r="C45" s="9"/>
      <c r="D45" s="26"/>
      <c r="E45" s="10"/>
      <c r="F45" s="10"/>
      <c r="G45" s="10"/>
    </row>
    <row r="46" spans="1:7" x14ac:dyDescent="0.2">
      <c r="A46" s="7"/>
      <c r="B46" s="2"/>
      <c r="C46" s="2"/>
      <c r="D46" s="25"/>
      <c r="E46" s="2"/>
      <c r="F46" s="2"/>
      <c r="G46" s="2"/>
    </row>
    <row r="47" spans="1:7" x14ac:dyDescent="0.2">
      <c r="A47" s="8"/>
      <c r="B47" s="2"/>
      <c r="C47" s="2"/>
      <c r="D47" s="25"/>
      <c r="E47" s="14"/>
      <c r="F47" s="14"/>
      <c r="G47" s="14"/>
    </row>
    <row r="48" spans="1:7" x14ac:dyDescent="0.2">
      <c r="A48" s="7"/>
      <c r="B48" s="2"/>
      <c r="C48" s="2"/>
      <c r="D48" s="25"/>
      <c r="E48" s="2"/>
      <c r="F48" s="2"/>
      <c r="G48" s="2"/>
    </row>
    <row r="49" spans="1:7" x14ac:dyDescent="0.2">
      <c r="A49" s="7"/>
      <c r="B49" s="2"/>
      <c r="C49" s="2"/>
      <c r="D49" s="25"/>
      <c r="E49" s="2"/>
      <c r="F49" s="2"/>
      <c r="G49" s="2"/>
    </row>
    <row r="50" spans="1:7" x14ac:dyDescent="0.2">
      <c r="A50" s="7"/>
      <c r="B50" s="2"/>
      <c r="C50" s="2"/>
      <c r="D50" s="25"/>
      <c r="E50" s="2"/>
      <c r="F50" s="2"/>
      <c r="G50" s="2"/>
    </row>
    <row r="51" spans="1:7" x14ac:dyDescent="0.2">
      <c r="A51" s="7"/>
      <c r="B51" s="2"/>
      <c r="C51" s="2"/>
      <c r="D51" s="25"/>
      <c r="E51" s="2"/>
      <c r="F51" s="2"/>
      <c r="G51" s="2"/>
    </row>
    <row r="52" spans="1:7" x14ac:dyDescent="0.2">
      <c r="A52" s="7"/>
      <c r="B52" s="2"/>
      <c r="C52" s="2"/>
      <c r="D52" s="25"/>
      <c r="E52" s="2"/>
      <c r="F52" s="2"/>
      <c r="G52" s="2"/>
    </row>
    <row r="53" spans="1:7" x14ac:dyDescent="0.2">
      <c r="A53" s="7"/>
      <c r="B53" s="2"/>
      <c r="C53" s="2"/>
      <c r="D53" s="25"/>
      <c r="E53" s="2"/>
      <c r="F53" s="2"/>
      <c r="G53" s="2"/>
    </row>
    <row r="54" spans="1:7" x14ac:dyDescent="0.2">
      <c r="A54" s="7"/>
      <c r="B54" s="2"/>
      <c r="C54" s="2"/>
      <c r="D54" s="25"/>
      <c r="E54" s="2"/>
      <c r="F54" s="2"/>
      <c r="G54" s="2"/>
    </row>
    <row r="55" spans="1:7" hidden="1" x14ac:dyDescent="0.2">
      <c r="A55" s="7"/>
      <c r="B55" s="2"/>
      <c r="C55" s="2"/>
      <c r="D55" s="25"/>
      <c r="E55" s="2"/>
      <c r="F55" s="2"/>
      <c r="G55" s="2"/>
    </row>
  </sheetData>
  <mergeCells count="10">
    <mergeCell ref="A43:G43"/>
    <mergeCell ref="F42:G42"/>
    <mergeCell ref="A1:G1"/>
    <mergeCell ref="A2:G2"/>
    <mergeCell ref="A3:G3"/>
    <mergeCell ref="E5:G7"/>
    <mergeCell ref="C5:C8"/>
    <mergeCell ref="A5:A8"/>
    <mergeCell ref="D5:D8"/>
    <mergeCell ref="A34:A3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основных характеристик</vt:lpstr>
    </vt:vector>
  </TitlesOfParts>
  <Company>Фин.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lada varlamova</cp:lastModifiedBy>
  <cp:lastPrinted>2020-10-22T03:28:03Z</cp:lastPrinted>
  <dcterms:created xsi:type="dcterms:W3CDTF">2001-02-22T04:21:03Z</dcterms:created>
  <dcterms:modified xsi:type="dcterms:W3CDTF">2022-07-17T02:09:51Z</dcterms:modified>
</cp:coreProperties>
</file>