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8205"/>
  </bookViews>
  <sheets>
    <sheet name="Форма мониторинга МО " sheetId="8" r:id="rId1"/>
  </sheets>
  <definedNames/>
  <calcPr calcId="145621" refMode="R1C1"/>
</workbook>
</file>

<file path=xl/calcChain.xml><?xml version="1.0" encoding="utf-8"?>
<calcChain xmlns="http://schemas.openxmlformats.org/spreadsheetml/2006/main">
  <c r="E21" i="8" l="1"/>
  <c r="H21" i="8"/>
  <c r="K21" i="8"/>
  <c r="N21" i="8"/>
  <c r="Q21" i="8"/>
  <c r="T21" i="8"/>
  <c r="E22" i="8"/>
  <c r="H22" i="8"/>
  <c r="K22" i="8"/>
  <c r="N22" i="8"/>
  <c r="Q22" i="8"/>
  <c r="T22" i="8"/>
  <c r="H6" i="8" l="1"/>
  <c r="T12" i="8" l="1"/>
  <c r="Q12" i="8"/>
  <c r="N12" i="8"/>
  <c r="K12" i="8"/>
  <c r="H12" i="8"/>
  <c r="E12" i="8"/>
  <c r="AD12" i="8" l="1"/>
  <c r="AC27" i="8"/>
  <c r="AC28" i="8"/>
  <c r="AC29" i="8"/>
  <c r="AC30" i="8"/>
  <c r="AC26" i="8"/>
  <c r="Z27" i="8"/>
  <c r="Z28" i="8"/>
  <c r="Z29" i="8"/>
  <c r="Z30" i="8"/>
  <c r="Z26" i="8"/>
  <c r="W27" i="8"/>
  <c r="W28" i="8"/>
  <c r="W29" i="8"/>
  <c r="W30" i="8"/>
  <c r="W26" i="8"/>
  <c r="T6" i="8"/>
  <c r="T7" i="8"/>
  <c r="T8" i="8"/>
  <c r="T9" i="8"/>
  <c r="T10" i="8"/>
  <c r="T11" i="8"/>
  <c r="T13" i="8"/>
  <c r="T14" i="8"/>
  <c r="T15" i="8"/>
  <c r="T16" i="8"/>
  <c r="T17" i="8"/>
  <c r="T18" i="8"/>
  <c r="T19" i="8"/>
  <c r="T20" i="8"/>
  <c r="T23" i="8"/>
  <c r="T24" i="8"/>
  <c r="T25" i="8"/>
  <c r="T26" i="8"/>
  <c r="T27" i="8"/>
  <c r="T28" i="8"/>
  <c r="T29" i="8"/>
  <c r="T30" i="8"/>
  <c r="T31" i="8"/>
  <c r="T5" i="8"/>
  <c r="Q6" i="8"/>
  <c r="Q7" i="8"/>
  <c r="Q8" i="8"/>
  <c r="Q9" i="8"/>
  <c r="Q10" i="8"/>
  <c r="Q11" i="8"/>
  <c r="Q13" i="8"/>
  <c r="Q14" i="8"/>
  <c r="Q15" i="8"/>
  <c r="Q16" i="8"/>
  <c r="Q17" i="8"/>
  <c r="Q18" i="8"/>
  <c r="Q19" i="8"/>
  <c r="Q20" i="8"/>
  <c r="Q23" i="8"/>
  <c r="Q24" i="8"/>
  <c r="Q25" i="8"/>
  <c r="Q26" i="8"/>
  <c r="Q27" i="8"/>
  <c r="Q28" i="8"/>
  <c r="Q29" i="8"/>
  <c r="Q30" i="8"/>
  <c r="Q31" i="8"/>
  <c r="Q5" i="8"/>
  <c r="N6" i="8"/>
  <c r="N7" i="8"/>
  <c r="N8" i="8"/>
  <c r="N9" i="8"/>
  <c r="N10" i="8"/>
  <c r="N11" i="8"/>
  <c r="N13" i="8"/>
  <c r="N14" i="8"/>
  <c r="N15" i="8"/>
  <c r="N16" i="8"/>
  <c r="N17" i="8"/>
  <c r="N18" i="8"/>
  <c r="N19" i="8"/>
  <c r="N20" i="8"/>
  <c r="N23" i="8"/>
  <c r="N24" i="8"/>
  <c r="N25" i="8"/>
  <c r="N26" i="8"/>
  <c r="N27" i="8"/>
  <c r="N28" i="8"/>
  <c r="N29" i="8"/>
  <c r="N30" i="8"/>
  <c r="N31" i="8"/>
  <c r="N5" i="8"/>
  <c r="K6" i="8"/>
  <c r="K7" i="8"/>
  <c r="K8" i="8"/>
  <c r="K9" i="8"/>
  <c r="K10" i="8"/>
  <c r="K11" i="8"/>
  <c r="K13" i="8"/>
  <c r="K14" i="8"/>
  <c r="K15" i="8"/>
  <c r="K16" i="8"/>
  <c r="K17" i="8"/>
  <c r="K18" i="8"/>
  <c r="K19" i="8"/>
  <c r="K20" i="8"/>
  <c r="K23" i="8"/>
  <c r="K24" i="8"/>
  <c r="K25" i="8"/>
  <c r="K26" i="8"/>
  <c r="K27" i="8"/>
  <c r="K28" i="8"/>
  <c r="K29" i="8"/>
  <c r="K30" i="8"/>
  <c r="K31" i="8"/>
  <c r="K5" i="8"/>
  <c r="H7" i="8"/>
  <c r="H8" i="8"/>
  <c r="H9" i="8"/>
  <c r="H10" i="8"/>
  <c r="H11" i="8"/>
  <c r="H13" i="8"/>
  <c r="H14" i="8"/>
  <c r="H15" i="8"/>
  <c r="H16" i="8"/>
  <c r="H17" i="8"/>
  <c r="H18" i="8"/>
  <c r="H19" i="8"/>
  <c r="H20" i="8"/>
  <c r="H23" i="8"/>
  <c r="H24" i="8"/>
  <c r="H25" i="8"/>
  <c r="H26" i="8"/>
  <c r="H27" i="8"/>
  <c r="H28" i="8"/>
  <c r="H29" i="8"/>
  <c r="H30" i="8"/>
  <c r="H31" i="8"/>
  <c r="H5" i="8"/>
  <c r="E6" i="8"/>
  <c r="E7" i="8"/>
  <c r="E8" i="8"/>
  <c r="E9" i="8"/>
  <c r="E10" i="8"/>
  <c r="E11" i="8"/>
  <c r="E13" i="8"/>
  <c r="E14" i="8"/>
  <c r="E15" i="8"/>
  <c r="E16" i="8"/>
  <c r="E17" i="8"/>
  <c r="E18" i="8"/>
  <c r="E19" i="8"/>
  <c r="E20" i="8"/>
  <c r="E23" i="8"/>
  <c r="E24" i="8"/>
  <c r="E25" i="8"/>
  <c r="E26" i="8"/>
  <c r="E27" i="8"/>
  <c r="E28" i="8"/>
  <c r="E29" i="8"/>
  <c r="E30" i="8"/>
  <c r="E31" i="8"/>
  <c r="E5" i="8"/>
  <c r="AD16" i="8" l="1"/>
  <c r="AD19" i="8"/>
  <c r="AD17" i="8"/>
  <c r="AD13" i="8"/>
  <c r="AD28" i="8"/>
  <c r="AD29" i="8"/>
  <c r="AD15" i="8"/>
  <c r="AD8" i="8"/>
  <c r="AD14" i="8"/>
  <c r="AD5" i="8"/>
  <c r="AD25" i="8"/>
  <c r="AD24" i="8"/>
  <c r="AD23" i="8"/>
  <c r="AD21" i="8"/>
  <c r="AD31" i="8"/>
  <c r="AD20" i="8"/>
  <c r="AD6" i="8"/>
  <c r="AD9" i="8"/>
  <c r="AD10" i="8"/>
  <c r="AD22" i="8"/>
  <c r="AD18" i="8"/>
  <c r="AD11" i="8"/>
  <c r="AD7" i="8"/>
  <c r="AD27" i="8"/>
  <c r="AD26" i="8"/>
  <c r="AD30" i="8"/>
</calcChain>
</file>

<file path=xl/sharedStrings.xml><?xml version="1.0" encoding="utf-8"?>
<sst xmlns="http://schemas.openxmlformats.org/spreadsheetml/2006/main" count="65" uniqueCount="41">
  <si>
    <t>Мин. цена</t>
  </si>
  <si>
    <t>Макс. цена</t>
  </si>
  <si>
    <t>"Добрыня"</t>
  </si>
  <si>
    <t>"Бриз"</t>
  </si>
  <si>
    <t>"Реми"</t>
  </si>
  <si>
    <t>"Радиус"</t>
  </si>
  <si>
    <t xml:space="preserve">Мука пшеничная в/с, </t>
  </si>
  <si>
    <t>Крупа рисовая 1 с</t>
  </si>
  <si>
    <t>Крупа гречневая 1с</t>
  </si>
  <si>
    <t>Макаронные изделия в/с</t>
  </si>
  <si>
    <t>Масло подсолнечное рафинированное</t>
  </si>
  <si>
    <t>Сахар песок</t>
  </si>
  <si>
    <t>Соль поваренная</t>
  </si>
  <si>
    <t>Чай черный байховый</t>
  </si>
  <si>
    <t>Изделия колбасные вареные</t>
  </si>
  <si>
    <t>Колбасы варено-копченые</t>
  </si>
  <si>
    <t>Колбасы сырокопченые</t>
  </si>
  <si>
    <t>Говядина</t>
  </si>
  <si>
    <t>Свинина</t>
  </si>
  <si>
    <t>Мясо кур</t>
  </si>
  <si>
    <t>Рыба мороженая</t>
  </si>
  <si>
    <t>Хлеб белый из пшеничной муки</t>
  </si>
  <si>
    <t>Хлеб черный ржаной, ржано-пшеничный</t>
  </si>
  <si>
    <t>Молоко питьевое (м.д.ж. 2,5-4%)</t>
  </si>
  <si>
    <t>Масло сливочное (м.д.ж. 82.5%)</t>
  </si>
  <si>
    <t>Сыр твердый (м.д.ж. 15%)</t>
  </si>
  <si>
    <t>Картофель свежий</t>
  </si>
  <si>
    <t>Лук репчатый свежий</t>
  </si>
  <si>
    <t>Капуста белокочанная свежая</t>
  </si>
  <si>
    <t>Морковь  столовая свежая</t>
  </si>
  <si>
    <t>Яйцо столовое 1 категории (С1)</t>
  </si>
  <si>
    <t xml:space="preserve">Яблоки </t>
  </si>
  <si>
    <t>"Экономыч"</t>
  </si>
  <si>
    <t>"Рублик"</t>
  </si>
  <si>
    <t>средняя цена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</si>
  <si>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"Алёна"</t>
  </si>
  <si>
    <t>средний уровень цен</t>
  </si>
  <si>
    <t>Рыбные консервы</t>
  </si>
  <si>
    <t>павильон "Фруктомаркет"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</si>
  <si>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"Солнце Азии"</t>
  </si>
  <si>
    <r>
      <t xml:space="preserve"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</t>
    </r>
    <r>
      <rPr>
        <b/>
        <u/>
        <sz val="11"/>
        <color indexed="8"/>
        <rFont val="Times New Roman"/>
        <family val="1"/>
        <charset val="204"/>
      </rPr>
      <t>01.02.2021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</si>
</sst>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6E5F8"/>
      <color rgb="FFFFFF66"/>
      <color rgb="FF66FF99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5" zoomScaleNormal="85" zoomScaleSheetLayoutView="6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J22" sqref="AJ22"/>
    </sheetView>
  </sheetViews>
  <sheetFormatPr defaultRowHeight="15" x14ac:dyDescent="0.25"/>
  <cols>
    <col min="1" max="1" width="3.42578125" style="1" bestFit="1" customWidth="1"/>
    <col min="2" max="2" width="39.42578125" style="1" customWidth="1"/>
    <col min="3" max="3" width="8.42578125" style="1" customWidth="1"/>
    <col min="4" max="4" width="8.85546875" style="1" customWidth="1"/>
    <col min="5" max="5" width="9.7109375" style="1" customWidth="1"/>
    <col min="6" max="6" width="7.85546875" style="1" customWidth="1"/>
    <col min="7" max="7" width="8.140625" style="1" customWidth="1"/>
    <col min="8" max="8" width="9.42578125" style="1" customWidth="1"/>
    <col min="9" max="9" width="9.140625" style="1" customWidth="1"/>
    <col min="10" max="10" width="9.42578125" style="1" customWidth="1"/>
    <col min="11" max="11" width="9.28515625" style="1" customWidth="1"/>
    <col min="12" max="12" width="9" style="1" customWidth="1"/>
    <col min="13" max="13" width="8.42578125" style="1" customWidth="1"/>
    <col min="14" max="14" width="10.140625" style="1" customWidth="1"/>
    <col min="15" max="16" width="8.28515625" style="1" customWidth="1"/>
    <col min="17" max="17" width="10.42578125" style="1" customWidth="1"/>
    <col min="18" max="18" width="8.42578125" style="1" customWidth="1"/>
    <col min="19" max="19" width="7.7109375" style="1" customWidth="1"/>
    <col min="20" max="20" width="10.7109375" style="1" customWidth="1"/>
    <col min="21" max="21" width="7.140625" style="1" customWidth="1"/>
    <col min="22" max="22" width="7" style="1" customWidth="1"/>
    <col min="23" max="23" width="10.140625" style="1" customWidth="1"/>
    <col min="24" max="24" width="9" style="1" customWidth="1"/>
    <col min="25" max="25" width="7.42578125" style="1" customWidth="1"/>
    <col min="26" max="26" width="8.85546875" style="1" customWidth="1"/>
    <col min="27" max="28" width="9.7109375" style="1" customWidth="1"/>
    <col min="29" max="29" width="9.5703125" style="1" customWidth="1"/>
    <col min="30" max="30" width="9.7109375" style="1" customWidth="1"/>
    <col min="31" max="31" width="0.140625" style="1" customWidth="1"/>
    <col min="32" max="33" width="8.7109375" style="1" hidden="1" customWidth="1"/>
    <col min="34" max="34" width="9.5703125" style="1" hidden="1" customWidth="1"/>
    <col min="35" max="16384" width="9.140625" style="1"/>
  </cols>
  <sheetData>
    <row r="1" spans="1:34" x14ac:dyDescent="0.25"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34" x14ac:dyDescent="0.25">
      <c r="B2" s="15" t="s">
        <v>40</v>
      </c>
      <c r="C2" s="11"/>
      <c r="D2" s="11"/>
      <c r="E2" s="17"/>
      <c r="F2" s="11"/>
      <c r="G2" s="11"/>
      <c r="H2" s="17"/>
      <c r="I2" s="11"/>
      <c r="J2" s="11"/>
      <c r="K2" s="17"/>
      <c r="L2" s="11"/>
      <c r="M2" s="11"/>
      <c r="N2" s="11"/>
      <c r="O2" s="11"/>
      <c r="P2" s="11"/>
      <c r="Q2" s="17"/>
      <c r="R2" s="11"/>
      <c r="S2" s="11"/>
      <c r="T2" s="17"/>
      <c r="U2" s="11"/>
      <c r="V2" s="16"/>
      <c r="W2" s="17"/>
      <c r="X2" s="16"/>
      <c r="Y2" s="11"/>
      <c r="Z2" s="17"/>
      <c r="AA2" s="11"/>
      <c r="AB2" s="11"/>
      <c r="AC2" s="17"/>
      <c r="AD2" s="11"/>
      <c r="AE2" s="11"/>
      <c r="AF2" s="11"/>
      <c r="AG2" s="11"/>
      <c r="AH2" s="11"/>
    </row>
    <row r="3" spans="1:34" ht="52.5" customHeight="1" x14ac:dyDescent="0.25">
      <c r="A3" s="18"/>
      <c r="B3" s="38"/>
      <c r="C3" s="32" t="s">
        <v>5</v>
      </c>
      <c r="D3" s="32"/>
      <c r="E3" s="30" t="s">
        <v>34</v>
      </c>
      <c r="F3" s="32" t="s">
        <v>32</v>
      </c>
      <c r="G3" s="32"/>
      <c r="H3" s="30" t="s">
        <v>34</v>
      </c>
      <c r="I3" s="32" t="s">
        <v>4</v>
      </c>
      <c r="J3" s="32"/>
      <c r="K3" s="30" t="s">
        <v>34</v>
      </c>
      <c r="L3" s="35" t="s">
        <v>2</v>
      </c>
      <c r="M3" s="36"/>
      <c r="N3" s="30" t="s">
        <v>34</v>
      </c>
      <c r="O3" s="32" t="s">
        <v>3</v>
      </c>
      <c r="P3" s="32"/>
      <c r="Q3" s="30" t="s">
        <v>34</v>
      </c>
      <c r="R3" s="32" t="s">
        <v>33</v>
      </c>
      <c r="S3" s="32"/>
      <c r="T3" s="30" t="s">
        <v>34</v>
      </c>
      <c r="U3" s="32" t="s">
        <v>35</v>
      </c>
      <c r="V3" s="32"/>
      <c r="W3" s="30" t="s">
        <v>34</v>
      </c>
      <c r="X3" s="32" t="s">
        <v>39</v>
      </c>
      <c r="Y3" s="32"/>
      <c r="Z3" s="30" t="s">
        <v>34</v>
      </c>
      <c r="AA3" s="35" t="s">
        <v>38</v>
      </c>
      <c r="AB3" s="36"/>
      <c r="AC3" s="30" t="s">
        <v>34</v>
      </c>
      <c r="AD3" s="33" t="s">
        <v>36</v>
      </c>
    </row>
    <row r="4" spans="1:34" ht="30" x14ac:dyDescent="0.25">
      <c r="A4" s="2"/>
      <c r="B4" s="38"/>
      <c r="C4" s="3" t="s">
        <v>0</v>
      </c>
      <c r="D4" s="3" t="s">
        <v>1</v>
      </c>
      <c r="E4" s="31"/>
      <c r="F4" s="21" t="s">
        <v>0</v>
      </c>
      <c r="G4" s="21" t="s">
        <v>1</v>
      </c>
      <c r="H4" s="31"/>
      <c r="I4" s="21" t="s">
        <v>0</v>
      </c>
      <c r="J4" s="21" t="s">
        <v>1</v>
      </c>
      <c r="K4" s="31"/>
      <c r="L4" s="21" t="s">
        <v>0</v>
      </c>
      <c r="M4" s="21" t="s">
        <v>1</v>
      </c>
      <c r="N4" s="31"/>
      <c r="O4" s="21" t="s">
        <v>0</v>
      </c>
      <c r="P4" s="21" t="s">
        <v>1</v>
      </c>
      <c r="Q4" s="31"/>
      <c r="R4" s="3" t="s">
        <v>0</v>
      </c>
      <c r="S4" s="3" t="s">
        <v>1</v>
      </c>
      <c r="T4" s="31"/>
      <c r="U4" s="3" t="s">
        <v>0</v>
      </c>
      <c r="V4" s="3" t="s">
        <v>1</v>
      </c>
      <c r="W4" s="31"/>
      <c r="X4" s="21" t="s">
        <v>0</v>
      </c>
      <c r="Y4" s="21" t="s">
        <v>1</v>
      </c>
      <c r="Z4" s="31"/>
      <c r="AA4" s="3" t="s">
        <v>0</v>
      </c>
      <c r="AB4" s="3" t="s">
        <v>1</v>
      </c>
      <c r="AC4" s="31"/>
      <c r="AD4" s="34"/>
    </row>
    <row r="5" spans="1:34" ht="20.25" customHeight="1" x14ac:dyDescent="0.25">
      <c r="A5" s="4">
        <v>1</v>
      </c>
      <c r="B5" s="14" t="s">
        <v>6</v>
      </c>
      <c r="C5" s="26">
        <v>27.5</v>
      </c>
      <c r="D5" s="19">
        <v>61</v>
      </c>
      <c r="E5" s="27">
        <f>(C5+D5)/2</f>
        <v>44.25</v>
      </c>
      <c r="F5" s="19">
        <v>36.950000000000003</v>
      </c>
      <c r="G5" s="19">
        <v>55.98</v>
      </c>
      <c r="H5" s="27">
        <f>(F5+G5)/2</f>
        <v>46.465000000000003</v>
      </c>
      <c r="I5" s="19">
        <v>35.950000000000003</v>
      </c>
      <c r="J5" s="19">
        <v>56.95</v>
      </c>
      <c r="K5" s="27">
        <f>(I5+J5)/2</f>
        <v>46.45</v>
      </c>
      <c r="L5" s="19">
        <v>43</v>
      </c>
      <c r="M5" s="19">
        <v>63</v>
      </c>
      <c r="N5" s="27">
        <f>(L5+M5)/2</f>
        <v>53</v>
      </c>
      <c r="O5" s="19">
        <v>35</v>
      </c>
      <c r="P5" s="19">
        <v>55</v>
      </c>
      <c r="Q5" s="27">
        <f>(O5+P5)/2</f>
        <v>45</v>
      </c>
      <c r="R5" s="7">
        <v>36</v>
      </c>
      <c r="S5" s="7">
        <v>46</v>
      </c>
      <c r="T5" s="27">
        <f>(R5+S5)/2</f>
        <v>41</v>
      </c>
      <c r="U5" s="9"/>
      <c r="V5" s="9"/>
      <c r="W5" s="28"/>
      <c r="X5" s="22"/>
      <c r="Y5" s="22"/>
      <c r="Z5" s="28"/>
      <c r="AA5" s="7"/>
      <c r="AB5" s="7"/>
      <c r="AC5" s="27"/>
      <c r="AD5" s="5">
        <f>(E5+H5+K5+N5+Q5+T5)/6</f>
        <v>46.027500000000003</v>
      </c>
    </row>
    <row r="6" spans="1:34" ht="22.5" customHeight="1" x14ac:dyDescent="0.25">
      <c r="A6" s="4">
        <v>2</v>
      </c>
      <c r="B6" s="14" t="s">
        <v>7</v>
      </c>
      <c r="C6" s="26">
        <v>56.9</v>
      </c>
      <c r="D6" s="19">
        <v>77.67</v>
      </c>
      <c r="E6" s="27">
        <f t="shared" ref="E6:E31" si="0">(C6+D6)/2</f>
        <v>67.284999999999997</v>
      </c>
      <c r="F6" s="19">
        <v>59.9</v>
      </c>
      <c r="G6" s="19">
        <v>98.16</v>
      </c>
      <c r="H6" s="27">
        <f>(F6+G6)/2</f>
        <v>79.03</v>
      </c>
      <c r="I6" s="19">
        <v>53.49</v>
      </c>
      <c r="J6" s="19">
        <v>53.49</v>
      </c>
      <c r="K6" s="27">
        <f t="shared" ref="K6:K31" si="1">(I6+J6)/2</f>
        <v>53.49</v>
      </c>
      <c r="L6" s="19">
        <v>60</v>
      </c>
      <c r="M6" s="19">
        <v>60</v>
      </c>
      <c r="N6" s="27">
        <f t="shared" ref="N6:N31" si="2">(L6+M6)/2</f>
        <v>60</v>
      </c>
      <c r="O6" s="19">
        <v>73</v>
      </c>
      <c r="P6" s="19">
        <v>73</v>
      </c>
      <c r="Q6" s="27">
        <f t="shared" ref="Q6:Q31" si="3">(O6+P6)/2</f>
        <v>73</v>
      </c>
      <c r="R6" s="19">
        <v>72</v>
      </c>
      <c r="S6" s="19">
        <v>72</v>
      </c>
      <c r="T6" s="27">
        <f t="shared" ref="T6:T31" si="4">(R6+S6)/2</f>
        <v>72</v>
      </c>
      <c r="U6" s="9"/>
      <c r="V6" s="9"/>
      <c r="W6" s="28"/>
      <c r="X6" s="22"/>
      <c r="Y6" s="22"/>
      <c r="Z6" s="28"/>
      <c r="AA6" s="9"/>
      <c r="AB6" s="9"/>
      <c r="AC6" s="28"/>
      <c r="AD6" s="5">
        <f t="shared" ref="AD6:AD31" si="5">(E6+H6+K6+N6+Q6+T6)/6</f>
        <v>67.467500000000001</v>
      </c>
    </row>
    <row r="7" spans="1:34" ht="20.25" customHeight="1" x14ac:dyDescent="0.25">
      <c r="A7" s="4">
        <v>3</v>
      </c>
      <c r="B7" s="14" t="s">
        <v>8</v>
      </c>
      <c r="C7" s="26">
        <v>73.900000000000006</v>
      </c>
      <c r="D7" s="19">
        <v>88.78</v>
      </c>
      <c r="E7" s="27">
        <f t="shared" si="0"/>
        <v>81.34</v>
      </c>
      <c r="F7" s="19">
        <v>69.900000000000006</v>
      </c>
      <c r="G7" s="19">
        <v>102.8</v>
      </c>
      <c r="H7" s="27">
        <f t="shared" ref="H7:H31" si="6">(F7+G7)/2</f>
        <v>86.35</v>
      </c>
      <c r="I7" s="19">
        <v>69.900000000000006</v>
      </c>
      <c r="J7" s="19">
        <v>69.900000000000006</v>
      </c>
      <c r="K7" s="27">
        <f t="shared" si="1"/>
        <v>69.900000000000006</v>
      </c>
      <c r="L7" s="19">
        <v>80</v>
      </c>
      <c r="M7" s="19">
        <v>80</v>
      </c>
      <c r="N7" s="27">
        <f t="shared" si="2"/>
        <v>80</v>
      </c>
      <c r="O7" s="19">
        <v>87</v>
      </c>
      <c r="P7" s="19">
        <v>87</v>
      </c>
      <c r="Q7" s="27">
        <f t="shared" si="3"/>
        <v>87</v>
      </c>
      <c r="R7" s="19">
        <v>89</v>
      </c>
      <c r="S7" s="19">
        <v>89</v>
      </c>
      <c r="T7" s="27">
        <f t="shared" si="4"/>
        <v>89</v>
      </c>
      <c r="U7" s="9"/>
      <c r="V7" s="9"/>
      <c r="W7" s="28"/>
      <c r="X7" s="22"/>
      <c r="Y7" s="22"/>
      <c r="Z7" s="28"/>
      <c r="AA7" s="9"/>
      <c r="AB7" s="9"/>
      <c r="AC7" s="28"/>
      <c r="AD7" s="5">
        <f t="shared" si="5"/>
        <v>82.265000000000001</v>
      </c>
    </row>
    <row r="8" spans="1:34" ht="18.75" customHeight="1" x14ac:dyDescent="0.25">
      <c r="A8" s="4">
        <v>4</v>
      </c>
      <c r="B8" s="24" t="s">
        <v>9</v>
      </c>
      <c r="C8" s="26">
        <v>43.9</v>
      </c>
      <c r="D8" s="19">
        <v>49.75</v>
      </c>
      <c r="E8" s="27">
        <f t="shared" si="0"/>
        <v>46.825000000000003</v>
      </c>
      <c r="F8" s="19">
        <v>39.79</v>
      </c>
      <c r="G8" s="19">
        <v>83.1</v>
      </c>
      <c r="H8" s="27">
        <f t="shared" si="6"/>
        <v>61.444999999999993</v>
      </c>
      <c r="I8" s="19">
        <v>37.979999999999997</v>
      </c>
      <c r="J8" s="19">
        <v>37.979999999999997</v>
      </c>
      <c r="K8" s="27">
        <f t="shared" si="1"/>
        <v>37.979999999999997</v>
      </c>
      <c r="L8" s="19">
        <v>54</v>
      </c>
      <c r="M8" s="19">
        <v>54</v>
      </c>
      <c r="N8" s="27">
        <f t="shared" si="2"/>
        <v>54</v>
      </c>
      <c r="O8" s="19">
        <v>48</v>
      </c>
      <c r="P8" s="19">
        <v>48</v>
      </c>
      <c r="Q8" s="27">
        <f t="shared" si="3"/>
        <v>48</v>
      </c>
      <c r="R8" s="19">
        <v>44</v>
      </c>
      <c r="S8" s="19">
        <v>44</v>
      </c>
      <c r="T8" s="27">
        <f t="shared" si="4"/>
        <v>44</v>
      </c>
      <c r="U8" s="9"/>
      <c r="V8" s="9"/>
      <c r="W8" s="28"/>
      <c r="X8" s="22"/>
      <c r="Y8" s="22"/>
      <c r="Z8" s="28"/>
      <c r="AA8" s="9"/>
      <c r="AB8" s="9"/>
      <c r="AC8" s="28"/>
      <c r="AD8" s="5">
        <f t="shared" si="5"/>
        <v>48.708333333333336</v>
      </c>
    </row>
    <row r="9" spans="1:34" ht="18.75" customHeight="1" x14ac:dyDescent="0.25">
      <c r="A9" s="4">
        <v>5</v>
      </c>
      <c r="B9" s="14" t="s">
        <v>10</v>
      </c>
      <c r="C9" s="26">
        <v>117.67</v>
      </c>
      <c r="D9" s="19">
        <v>119.9</v>
      </c>
      <c r="E9" s="27">
        <f t="shared" si="0"/>
        <v>118.785</v>
      </c>
      <c r="F9" s="19">
        <v>120.9</v>
      </c>
      <c r="G9" s="19">
        <v>123.96</v>
      </c>
      <c r="H9" s="27">
        <f t="shared" si="6"/>
        <v>122.43</v>
      </c>
      <c r="I9" s="19">
        <v>118.78</v>
      </c>
      <c r="J9" s="19">
        <v>119.9</v>
      </c>
      <c r="K9" s="27">
        <f t="shared" si="1"/>
        <v>119.34</v>
      </c>
      <c r="L9" s="19">
        <v>117</v>
      </c>
      <c r="M9" s="19">
        <v>130</v>
      </c>
      <c r="N9" s="27">
        <f t="shared" si="2"/>
        <v>123.5</v>
      </c>
      <c r="O9" s="19">
        <v>122.99</v>
      </c>
      <c r="P9" s="19">
        <v>130</v>
      </c>
      <c r="Q9" s="27">
        <f t="shared" si="3"/>
        <v>126.495</v>
      </c>
      <c r="R9" s="19">
        <v>106</v>
      </c>
      <c r="S9" s="19">
        <v>130</v>
      </c>
      <c r="T9" s="27">
        <f t="shared" si="4"/>
        <v>118</v>
      </c>
      <c r="U9" s="9"/>
      <c r="V9" s="9"/>
      <c r="W9" s="28"/>
      <c r="X9" s="22"/>
      <c r="Y9" s="22"/>
      <c r="Z9" s="28"/>
      <c r="AA9" s="9"/>
      <c r="AB9" s="9"/>
      <c r="AC9" s="28"/>
      <c r="AD9" s="29">
        <f t="shared" si="5"/>
        <v>121.425</v>
      </c>
    </row>
    <row r="10" spans="1:34" ht="18.75" x14ac:dyDescent="0.25">
      <c r="A10" s="4">
        <v>6</v>
      </c>
      <c r="B10" s="14" t="s">
        <v>11</v>
      </c>
      <c r="C10" s="26">
        <v>56</v>
      </c>
      <c r="D10" s="19">
        <v>56</v>
      </c>
      <c r="E10" s="27">
        <f t="shared" si="0"/>
        <v>56</v>
      </c>
      <c r="F10" s="19">
        <v>54.5</v>
      </c>
      <c r="G10" s="19">
        <v>55.8</v>
      </c>
      <c r="H10" s="27">
        <f t="shared" si="6"/>
        <v>55.15</v>
      </c>
      <c r="I10" s="19">
        <v>54.5</v>
      </c>
      <c r="J10" s="19">
        <v>56</v>
      </c>
      <c r="K10" s="27">
        <f t="shared" si="1"/>
        <v>55.25</v>
      </c>
      <c r="L10" s="19">
        <v>56</v>
      </c>
      <c r="M10" s="19">
        <v>60</v>
      </c>
      <c r="N10" s="27">
        <f t="shared" si="2"/>
        <v>58</v>
      </c>
      <c r="O10" s="19">
        <v>56</v>
      </c>
      <c r="P10" s="19">
        <v>64</v>
      </c>
      <c r="Q10" s="27">
        <f t="shared" si="3"/>
        <v>60</v>
      </c>
      <c r="R10" s="19">
        <v>56</v>
      </c>
      <c r="S10" s="19">
        <v>56</v>
      </c>
      <c r="T10" s="27">
        <f t="shared" si="4"/>
        <v>56</v>
      </c>
      <c r="U10" s="9"/>
      <c r="V10" s="9"/>
      <c r="W10" s="28"/>
      <c r="X10" s="22"/>
      <c r="Y10" s="22"/>
      <c r="Z10" s="28"/>
      <c r="AA10" s="9"/>
      <c r="AB10" s="9"/>
      <c r="AC10" s="28"/>
      <c r="AD10" s="5">
        <f t="shared" si="5"/>
        <v>56.733333333333327</v>
      </c>
    </row>
    <row r="11" spans="1:34" ht="15.75" customHeight="1" x14ac:dyDescent="0.25">
      <c r="A11" s="4">
        <v>7</v>
      </c>
      <c r="B11" s="14" t="s">
        <v>12</v>
      </c>
      <c r="C11" s="26">
        <v>19.899999999999999</v>
      </c>
      <c r="D11" s="19">
        <v>21.5</v>
      </c>
      <c r="E11" s="27">
        <f t="shared" si="0"/>
        <v>20.7</v>
      </c>
      <c r="F11" s="19">
        <v>21.95</v>
      </c>
      <c r="G11" s="19">
        <v>21.95</v>
      </c>
      <c r="H11" s="27">
        <f t="shared" si="6"/>
        <v>21.95</v>
      </c>
      <c r="I11" s="19">
        <v>18.95</v>
      </c>
      <c r="J11" s="19">
        <v>21.9</v>
      </c>
      <c r="K11" s="27">
        <f t="shared" si="1"/>
        <v>20.424999999999997</v>
      </c>
      <c r="L11" s="19">
        <v>20</v>
      </c>
      <c r="M11" s="19">
        <v>20</v>
      </c>
      <c r="N11" s="27">
        <f t="shared" si="2"/>
        <v>20</v>
      </c>
      <c r="O11" s="19">
        <v>18</v>
      </c>
      <c r="P11" s="19">
        <v>24</v>
      </c>
      <c r="Q11" s="27">
        <f t="shared" si="3"/>
        <v>21</v>
      </c>
      <c r="R11" s="19">
        <v>17</v>
      </c>
      <c r="S11" s="19">
        <v>20</v>
      </c>
      <c r="T11" s="27">
        <f t="shared" si="4"/>
        <v>18.5</v>
      </c>
      <c r="U11" s="9"/>
      <c r="V11" s="9"/>
      <c r="W11" s="28"/>
      <c r="X11" s="22"/>
      <c r="Y11" s="22"/>
      <c r="Z11" s="28"/>
      <c r="AA11" s="9"/>
      <c r="AB11" s="9"/>
      <c r="AC11" s="28"/>
      <c r="AD11" s="5">
        <f t="shared" si="5"/>
        <v>20.429166666666664</v>
      </c>
    </row>
    <row r="12" spans="1:34" ht="18.75" x14ac:dyDescent="0.25">
      <c r="A12" s="4">
        <v>8</v>
      </c>
      <c r="B12" s="14" t="s">
        <v>13</v>
      </c>
      <c r="C12" s="19">
        <v>720.25</v>
      </c>
      <c r="D12" s="19">
        <v>720.25</v>
      </c>
      <c r="E12" s="27">
        <f>(C12+D12)/2</f>
        <v>720.25</v>
      </c>
      <c r="F12" s="19">
        <v>654.9</v>
      </c>
      <c r="G12" s="19">
        <v>1049.9000000000001</v>
      </c>
      <c r="H12" s="27">
        <f>(F12+G12)/2</f>
        <v>852.40000000000009</v>
      </c>
      <c r="I12" s="19">
        <v>730</v>
      </c>
      <c r="J12" s="19">
        <v>768</v>
      </c>
      <c r="K12" s="27">
        <f>(I12+J12)/2</f>
        <v>749</v>
      </c>
      <c r="L12" s="19">
        <v>443.85</v>
      </c>
      <c r="M12" s="19">
        <v>443.85</v>
      </c>
      <c r="N12" s="27">
        <f>(L12+M12)/2</f>
        <v>443.85</v>
      </c>
      <c r="O12" s="19">
        <v>535</v>
      </c>
      <c r="P12" s="19">
        <v>896</v>
      </c>
      <c r="Q12" s="27">
        <f>(O12+P12)/2</f>
        <v>715.5</v>
      </c>
      <c r="R12" s="19">
        <v>480</v>
      </c>
      <c r="S12" s="19">
        <v>520</v>
      </c>
      <c r="T12" s="27">
        <f>(R12+S12)/2</f>
        <v>500</v>
      </c>
      <c r="U12" s="9"/>
      <c r="V12" s="9"/>
      <c r="W12" s="28"/>
      <c r="X12" s="22"/>
      <c r="Y12" s="22"/>
      <c r="Z12" s="28"/>
      <c r="AA12" s="9"/>
      <c r="AB12" s="9"/>
      <c r="AC12" s="28"/>
      <c r="AD12" s="5">
        <f>(E12+H12+K12+N12+Q12+T12)/6</f>
        <v>663.5</v>
      </c>
    </row>
    <row r="13" spans="1:34" ht="18.75" x14ac:dyDescent="0.25">
      <c r="A13" s="4">
        <v>9</v>
      </c>
      <c r="B13" s="14" t="s">
        <v>14</v>
      </c>
      <c r="C13" s="26">
        <v>233.83</v>
      </c>
      <c r="D13" s="19">
        <v>404.04</v>
      </c>
      <c r="E13" s="27">
        <f t="shared" si="0"/>
        <v>318.935</v>
      </c>
      <c r="F13" s="19">
        <v>225.27</v>
      </c>
      <c r="G13" s="19">
        <v>404</v>
      </c>
      <c r="H13" s="27">
        <f t="shared" si="6"/>
        <v>314.63499999999999</v>
      </c>
      <c r="I13" s="19">
        <v>299.8</v>
      </c>
      <c r="J13" s="19">
        <v>510.53</v>
      </c>
      <c r="K13" s="27">
        <f t="shared" si="1"/>
        <v>405.16499999999996</v>
      </c>
      <c r="L13" s="19">
        <v>220</v>
      </c>
      <c r="M13" s="19">
        <v>390</v>
      </c>
      <c r="N13" s="27">
        <f t="shared" si="2"/>
        <v>305</v>
      </c>
      <c r="O13" s="19">
        <v>354</v>
      </c>
      <c r="P13" s="19">
        <v>408</v>
      </c>
      <c r="Q13" s="27">
        <f t="shared" si="3"/>
        <v>381</v>
      </c>
      <c r="R13" s="19">
        <v>406.67</v>
      </c>
      <c r="S13" s="19">
        <v>440.43</v>
      </c>
      <c r="T13" s="27">
        <f t="shared" si="4"/>
        <v>423.55</v>
      </c>
      <c r="U13" s="9"/>
      <c r="V13" s="9"/>
      <c r="W13" s="28"/>
      <c r="X13" s="22"/>
      <c r="Y13" s="22"/>
      <c r="Z13" s="28"/>
      <c r="AA13" s="9"/>
      <c r="AB13" s="9"/>
      <c r="AC13" s="28"/>
      <c r="AD13" s="5">
        <f t="shared" si="5"/>
        <v>358.04749999999996</v>
      </c>
    </row>
    <row r="14" spans="1:34" ht="15.75" customHeight="1" x14ac:dyDescent="0.25">
      <c r="A14" s="4">
        <v>10</v>
      </c>
      <c r="B14" s="14" t="s">
        <v>15</v>
      </c>
      <c r="C14" s="26">
        <v>374.75</v>
      </c>
      <c r="D14" s="19">
        <v>554</v>
      </c>
      <c r="E14" s="27">
        <f t="shared" si="0"/>
        <v>464.375</v>
      </c>
      <c r="F14" s="19">
        <v>399.75</v>
      </c>
      <c r="G14" s="19">
        <v>434.75</v>
      </c>
      <c r="H14" s="27">
        <f t="shared" si="6"/>
        <v>417.25</v>
      </c>
      <c r="I14" s="19">
        <v>412.25</v>
      </c>
      <c r="J14" s="19">
        <v>499.86</v>
      </c>
      <c r="K14" s="27">
        <f t="shared" si="1"/>
        <v>456.05500000000001</v>
      </c>
      <c r="L14" s="19">
        <v>475</v>
      </c>
      <c r="M14" s="19">
        <v>546.66999999999996</v>
      </c>
      <c r="N14" s="27">
        <f t="shared" si="2"/>
        <v>510.83499999999998</v>
      </c>
      <c r="O14" s="19">
        <v>428</v>
      </c>
      <c r="P14" s="19">
        <v>474.29</v>
      </c>
      <c r="Q14" s="27">
        <f t="shared" si="3"/>
        <v>451.14499999999998</v>
      </c>
      <c r="R14" s="19">
        <v>312</v>
      </c>
      <c r="S14" s="19">
        <v>437.5</v>
      </c>
      <c r="T14" s="27">
        <f t="shared" si="4"/>
        <v>374.75</v>
      </c>
      <c r="U14" s="9"/>
      <c r="V14" s="9"/>
      <c r="W14" s="28"/>
      <c r="X14" s="22"/>
      <c r="Y14" s="22"/>
      <c r="Z14" s="28"/>
      <c r="AA14" s="9"/>
      <c r="AB14" s="9"/>
      <c r="AC14" s="28"/>
      <c r="AD14" s="5">
        <f t="shared" si="5"/>
        <v>445.73499999999996</v>
      </c>
    </row>
    <row r="15" spans="1:34" ht="18.75" x14ac:dyDescent="0.25">
      <c r="A15" s="4">
        <v>11</v>
      </c>
      <c r="B15" s="14" t="s">
        <v>16</v>
      </c>
      <c r="C15" s="26">
        <v>566</v>
      </c>
      <c r="D15" s="19">
        <v>1172.5</v>
      </c>
      <c r="E15" s="27">
        <f t="shared" si="0"/>
        <v>869.25</v>
      </c>
      <c r="F15" s="19">
        <v>725.42</v>
      </c>
      <c r="G15" s="19">
        <v>987</v>
      </c>
      <c r="H15" s="27">
        <f t="shared" si="6"/>
        <v>856.21</v>
      </c>
      <c r="I15" s="19">
        <v>799.5</v>
      </c>
      <c r="J15" s="19">
        <v>1275.9000000000001</v>
      </c>
      <c r="K15" s="27">
        <f t="shared" si="1"/>
        <v>1037.7</v>
      </c>
      <c r="L15" s="19">
        <v>950</v>
      </c>
      <c r="M15" s="19">
        <v>1170</v>
      </c>
      <c r="N15" s="27">
        <f t="shared" si="2"/>
        <v>1060</v>
      </c>
      <c r="O15" s="19">
        <v>778</v>
      </c>
      <c r="P15" s="19">
        <v>1112</v>
      </c>
      <c r="Q15" s="27">
        <f t="shared" si="3"/>
        <v>945</v>
      </c>
      <c r="R15" s="19">
        <v>713</v>
      </c>
      <c r="S15" s="19">
        <v>1030</v>
      </c>
      <c r="T15" s="27">
        <f t="shared" si="4"/>
        <v>871.5</v>
      </c>
      <c r="U15" s="9"/>
      <c r="V15" s="9"/>
      <c r="W15" s="28"/>
      <c r="X15" s="22"/>
      <c r="Y15" s="22"/>
      <c r="Z15" s="28"/>
      <c r="AA15" s="9"/>
      <c r="AB15" s="9"/>
      <c r="AC15" s="28"/>
      <c r="AD15" s="5">
        <f t="shared" si="5"/>
        <v>939.94333333333327</v>
      </c>
    </row>
    <row r="16" spans="1:34" ht="15.75" customHeight="1" x14ac:dyDescent="0.25">
      <c r="A16" s="4">
        <v>12</v>
      </c>
      <c r="B16" s="14" t="s">
        <v>17</v>
      </c>
      <c r="C16" s="26"/>
      <c r="D16" s="26"/>
      <c r="E16" s="27">
        <f t="shared" si="0"/>
        <v>0</v>
      </c>
      <c r="F16" s="19">
        <v>429.35</v>
      </c>
      <c r="G16" s="19">
        <v>494.95</v>
      </c>
      <c r="H16" s="27">
        <f t="shared" si="6"/>
        <v>462.15</v>
      </c>
      <c r="I16" s="19">
        <v>429.95</v>
      </c>
      <c r="J16" s="19">
        <v>494.95</v>
      </c>
      <c r="K16" s="27">
        <f t="shared" si="1"/>
        <v>462.45</v>
      </c>
      <c r="L16" s="19">
        <v>443</v>
      </c>
      <c r="M16" s="19">
        <v>480</v>
      </c>
      <c r="N16" s="27">
        <f t="shared" si="2"/>
        <v>461.5</v>
      </c>
      <c r="O16" s="19"/>
      <c r="P16" s="19"/>
      <c r="Q16" s="27">
        <f t="shared" si="3"/>
        <v>0</v>
      </c>
      <c r="R16" s="19"/>
      <c r="S16" s="19"/>
      <c r="T16" s="27">
        <f t="shared" si="4"/>
        <v>0</v>
      </c>
      <c r="U16" s="9"/>
      <c r="V16" s="9"/>
      <c r="W16" s="28"/>
      <c r="X16" s="22"/>
      <c r="Y16" s="22"/>
      <c r="Z16" s="28"/>
      <c r="AA16" s="9"/>
      <c r="AB16" s="9"/>
      <c r="AC16" s="28"/>
      <c r="AD16" s="5">
        <f>(E16+H16+K16+N16+Q16+T16)/3</f>
        <v>462.0333333333333</v>
      </c>
    </row>
    <row r="17" spans="1:30" ht="18.75" x14ac:dyDescent="0.25">
      <c r="A17" s="4">
        <v>13</v>
      </c>
      <c r="B17" s="14" t="s">
        <v>18</v>
      </c>
      <c r="C17" s="26">
        <v>269.89999999999998</v>
      </c>
      <c r="D17" s="26">
        <v>339.9</v>
      </c>
      <c r="E17" s="27">
        <f t="shared" si="0"/>
        <v>304.89999999999998</v>
      </c>
      <c r="F17" s="19">
        <v>264.89999999999998</v>
      </c>
      <c r="G17" s="19">
        <v>316</v>
      </c>
      <c r="H17" s="27">
        <f t="shared" si="6"/>
        <v>290.45</v>
      </c>
      <c r="I17" s="19">
        <v>300</v>
      </c>
      <c r="J17" s="19">
        <v>300</v>
      </c>
      <c r="K17" s="27">
        <f t="shared" si="1"/>
        <v>300</v>
      </c>
      <c r="L17" s="19">
        <v>300</v>
      </c>
      <c r="M17" s="19">
        <v>300</v>
      </c>
      <c r="N17" s="27">
        <f t="shared" si="2"/>
        <v>300</v>
      </c>
      <c r="O17" s="19">
        <v>269</v>
      </c>
      <c r="P17" s="19">
        <v>269</v>
      </c>
      <c r="Q17" s="27">
        <f t="shared" si="3"/>
        <v>269</v>
      </c>
      <c r="R17" s="19"/>
      <c r="S17" s="19"/>
      <c r="T17" s="27">
        <f t="shared" si="4"/>
        <v>0</v>
      </c>
      <c r="U17" s="9"/>
      <c r="V17" s="9"/>
      <c r="W17" s="28"/>
      <c r="X17" s="22"/>
      <c r="Y17" s="22"/>
      <c r="Z17" s="28"/>
      <c r="AA17" s="9"/>
      <c r="AB17" s="9"/>
      <c r="AC17" s="28"/>
      <c r="AD17" s="5">
        <f>(E17+H17+K17+N17+Q17+T17)/5</f>
        <v>292.87</v>
      </c>
    </row>
    <row r="18" spans="1:30" ht="18.75" x14ac:dyDescent="0.25">
      <c r="A18" s="4">
        <v>14</v>
      </c>
      <c r="B18" s="14" t="s">
        <v>19</v>
      </c>
      <c r="C18" s="26">
        <v>169.9</v>
      </c>
      <c r="D18" s="26">
        <v>189.9</v>
      </c>
      <c r="E18" s="27">
        <f t="shared" si="0"/>
        <v>179.9</v>
      </c>
      <c r="F18" s="19">
        <v>169.9</v>
      </c>
      <c r="G18" s="19">
        <v>169.9</v>
      </c>
      <c r="H18" s="27">
        <f t="shared" si="6"/>
        <v>169.9</v>
      </c>
      <c r="I18" s="19">
        <v>179.9</v>
      </c>
      <c r="J18" s="19">
        <v>179.9</v>
      </c>
      <c r="K18" s="27">
        <f t="shared" si="1"/>
        <v>179.9</v>
      </c>
      <c r="L18" s="19">
        <v>180</v>
      </c>
      <c r="M18" s="19">
        <v>180</v>
      </c>
      <c r="N18" s="27">
        <f t="shared" si="2"/>
        <v>180</v>
      </c>
      <c r="O18" s="19">
        <v>189</v>
      </c>
      <c r="P18" s="19">
        <v>191</v>
      </c>
      <c r="Q18" s="27">
        <f t="shared" si="3"/>
        <v>190</v>
      </c>
      <c r="R18" s="19">
        <v>185</v>
      </c>
      <c r="S18" s="19">
        <v>185</v>
      </c>
      <c r="T18" s="27">
        <f t="shared" si="4"/>
        <v>185</v>
      </c>
      <c r="U18" s="9"/>
      <c r="V18" s="9"/>
      <c r="W18" s="28"/>
      <c r="X18" s="22"/>
      <c r="Y18" s="22"/>
      <c r="Z18" s="28"/>
      <c r="AA18" s="9"/>
      <c r="AB18" s="9"/>
      <c r="AC18" s="28"/>
      <c r="AD18" s="29">
        <f t="shared" si="5"/>
        <v>180.78333333333333</v>
      </c>
    </row>
    <row r="19" spans="1:30" ht="18.75" x14ac:dyDescent="0.25">
      <c r="A19" s="4">
        <v>15</v>
      </c>
      <c r="B19" s="14" t="s">
        <v>20</v>
      </c>
      <c r="C19" s="26">
        <v>54.9</v>
      </c>
      <c r="D19" s="26">
        <v>54.9</v>
      </c>
      <c r="E19" s="27">
        <f t="shared" si="0"/>
        <v>54.9</v>
      </c>
      <c r="F19" s="19">
        <v>74.900000000000006</v>
      </c>
      <c r="G19" s="19">
        <v>232.9</v>
      </c>
      <c r="H19" s="27">
        <f t="shared" si="6"/>
        <v>153.9</v>
      </c>
      <c r="I19" s="19">
        <v>74.900000000000006</v>
      </c>
      <c r="J19" s="19">
        <v>232.9</v>
      </c>
      <c r="K19" s="27">
        <f t="shared" si="1"/>
        <v>153.9</v>
      </c>
      <c r="L19" s="19"/>
      <c r="M19" s="19"/>
      <c r="N19" s="27">
        <f t="shared" si="2"/>
        <v>0</v>
      </c>
      <c r="O19" s="19">
        <v>70</v>
      </c>
      <c r="P19" s="19">
        <v>300</v>
      </c>
      <c r="Q19" s="27">
        <f t="shared" si="3"/>
        <v>185</v>
      </c>
      <c r="R19" s="19"/>
      <c r="S19" s="19"/>
      <c r="T19" s="27">
        <f t="shared" si="4"/>
        <v>0</v>
      </c>
      <c r="U19" s="9"/>
      <c r="V19" s="9"/>
      <c r="W19" s="28"/>
      <c r="X19" s="22"/>
      <c r="Y19" s="22"/>
      <c r="Z19" s="28"/>
      <c r="AA19" s="9"/>
      <c r="AB19" s="9"/>
      <c r="AC19" s="28"/>
      <c r="AD19" s="5">
        <f>(E19+H19+K19+N19+Q19+T19)/4</f>
        <v>136.92500000000001</v>
      </c>
    </row>
    <row r="20" spans="1:30" ht="18.75" x14ac:dyDescent="0.25">
      <c r="A20" s="4">
        <v>16</v>
      </c>
      <c r="B20" s="14" t="s">
        <v>37</v>
      </c>
      <c r="C20" s="26">
        <v>54.9</v>
      </c>
      <c r="D20" s="19">
        <v>139.9</v>
      </c>
      <c r="E20" s="27">
        <f t="shared" si="0"/>
        <v>97.4</v>
      </c>
      <c r="F20" s="19">
        <v>56.9</v>
      </c>
      <c r="G20" s="19">
        <v>144.78</v>
      </c>
      <c r="H20" s="27">
        <f t="shared" si="6"/>
        <v>100.84</v>
      </c>
      <c r="I20" s="19">
        <v>52.18</v>
      </c>
      <c r="J20" s="19">
        <v>149.94999999999999</v>
      </c>
      <c r="K20" s="27">
        <f t="shared" si="1"/>
        <v>101.065</v>
      </c>
      <c r="L20" s="19">
        <v>65</v>
      </c>
      <c r="M20" s="19">
        <v>126</v>
      </c>
      <c r="N20" s="27">
        <f t="shared" si="2"/>
        <v>95.5</v>
      </c>
      <c r="O20" s="19">
        <v>67</v>
      </c>
      <c r="P20" s="19">
        <v>143</v>
      </c>
      <c r="Q20" s="27">
        <f t="shared" si="3"/>
        <v>105</v>
      </c>
      <c r="R20" s="19">
        <v>56</v>
      </c>
      <c r="S20" s="19">
        <v>149</v>
      </c>
      <c r="T20" s="27">
        <f t="shared" si="4"/>
        <v>102.5</v>
      </c>
      <c r="U20" s="9"/>
      <c r="V20" s="9"/>
      <c r="W20" s="28"/>
      <c r="X20" s="22"/>
      <c r="Y20" s="22"/>
      <c r="Z20" s="28"/>
      <c r="AA20" s="9"/>
      <c r="AB20" s="9"/>
      <c r="AC20" s="28"/>
      <c r="AD20" s="5">
        <f t="shared" si="5"/>
        <v>100.38416666666667</v>
      </c>
    </row>
    <row r="21" spans="1:30" ht="18.75" x14ac:dyDescent="0.25">
      <c r="A21" s="4">
        <v>17</v>
      </c>
      <c r="B21" s="24" t="s">
        <v>21</v>
      </c>
      <c r="C21" s="26">
        <v>57.82</v>
      </c>
      <c r="D21" s="19">
        <v>65</v>
      </c>
      <c r="E21" s="27">
        <f t="shared" si="0"/>
        <v>61.41</v>
      </c>
      <c r="F21" s="19">
        <v>44.21</v>
      </c>
      <c r="G21" s="19">
        <v>68.09</v>
      </c>
      <c r="H21" s="27">
        <f t="shared" si="6"/>
        <v>56.150000000000006</v>
      </c>
      <c r="I21" s="19">
        <v>44.75</v>
      </c>
      <c r="J21" s="19">
        <v>69.900000000000006</v>
      </c>
      <c r="K21" s="27">
        <f t="shared" si="1"/>
        <v>57.325000000000003</v>
      </c>
      <c r="L21" s="19">
        <v>63.64</v>
      </c>
      <c r="M21" s="19">
        <v>68</v>
      </c>
      <c r="N21" s="27">
        <f t="shared" si="2"/>
        <v>65.819999999999993</v>
      </c>
      <c r="O21" s="19">
        <v>64</v>
      </c>
      <c r="P21" s="19">
        <v>70</v>
      </c>
      <c r="Q21" s="27">
        <f t="shared" si="3"/>
        <v>67</v>
      </c>
      <c r="R21" s="19">
        <v>62</v>
      </c>
      <c r="S21" s="19">
        <v>72.849999999999994</v>
      </c>
      <c r="T21" s="27">
        <f t="shared" si="4"/>
        <v>67.424999999999997</v>
      </c>
      <c r="U21" s="9"/>
      <c r="V21" s="9"/>
      <c r="W21" s="28"/>
      <c r="X21" s="22"/>
      <c r="Y21" s="22"/>
      <c r="Z21" s="28"/>
      <c r="AA21" s="9"/>
      <c r="AB21" s="9"/>
      <c r="AC21" s="28"/>
      <c r="AD21" s="5">
        <f t="shared" si="5"/>
        <v>62.521666666666668</v>
      </c>
    </row>
    <row r="22" spans="1:30" ht="37.5" x14ac:dyDescent="0.25">
      <c r="A22" s="4">
        <v>18</v>
      </c>
      <c r="B22" s="14" t="s">
        <v>22</v>
      </c>
      <c r="C22" s="19">
        <v>63.55</v>
      </c>
      <c r="D22" s="19">
        <v>69</v>
      </c>
      <c r="E22" s="27">
        <f t="shared" si="0"/>
        <v>66.275000000000006</v>
      </c>
      <c r="F22" s="19">
        <v>66.7</v>
      </c>
      <c r="G22" s="19">
        <v>71</v>
      </c>
      <c r="H22" s="27">
        <f t="shared" si="6"/>
        <v>68.849999999999994</v>
      </c>
      <c r="I22" s="19">
        <v>69</v>
      </c>
      <c r="J22" s="19">
        <v>74.36</v>
      </c>
      <c r="K22" s="27">
        <f t="shared" si="1"/>
        <v>71.680000000000007</v>
      </c>
      <c r="L22" s="19">
        <v>69</v>
      </c>
      <c r="M22" s="19">
        <v>80</v>
      </c>
      <c r="N22" s="27">
        <f t="shared" si="2"/>
        <v>74.5</v>
      </c>
      <c r="O22" s="19">
        <v>68</v>
      </c>
      <c r="P22" s="19">
        <v>72</v>
      </c>
      <c r="Q22" s="27">
        <f t="shared" si="3"/>
        <v>70</v>
      </c>
      <c r="R22" s="19">
        <v>66</v>
      </c>
      <c r="S22" s="19">
        <v>66</v>
      </c>
      <c r="T22" s="27">
        <f t="shared" si="4"/>
        <v>66</v>
      </c>
      <c r="U22" s="9"/>
      <c r="V22" s="9"/>
      <c r="W22" s="28"/>
      <c r="X22" s="22"/>
      <c r="Y22" s="22"/>
      <c r="Z22" s="28"/>
      <c r="AA22" s="9"/>
      <c r="AB22" s="9"/>
      <c r="AC22" s="28"/>
      <c r="AD22" s="5">
        <f t="shared" si="5"/>
        <v>69.55083333333333</v>
      </c>
    </row>
    <row r="23" spans="1:30" ht="15.75" customHeight="1" x14ac:dyDescent="0.25">
      <c r="A23" s="4">
        <v>19</v>
      </c>
      <c r="B23" s="14" t="s">
        <v>23</v>
      </c>
      <c r="C23" s="26">
        <v>74.900000000000006</v>
      </c>
      <c r="D23" s="19">
        <v>107.3</v>
      </c>
      <c r="E23" s="27">
        <f t="shared" si="0"/>
        <v>91.1</v>
      </c>
      <c r="F23" s="19">
        <v>78</v>
      </c>
      <c r="G23" s="19">
        <v>98.9</v>
      </c>
      <c r="H23" s="27">
        <f t="shared" si="6"/>
        <v>88.45</v>
      </c>
      <c r="I23" s="19">
        <v>81.900000000000006</v>
      </c>
      <c r="J23" s="19">
        <v>104.9</v>
      </c>
      <c r="K23" s="27">
        <f t="shared" si="1"/>
        <v>93.4</v>
      </c>
      <c r="L23" s="19">
        <v>73</v>
      </c>
      <c r="M23" s="19">
        <v>102</v>
      </c>
      <c r="N23" s="27">
        <f t="shared" si="2"/>
        <v>87.5</v>
      </c>
      <c r="O23" s="19">
        <v>90</v>
      </c>
      <c r="P23" s="19">
        <v>104</v>
      </c>
      <c r="Q23" s="27">
        <f t="shared" si="3"/>
        <v>97</v>
      </c>
      <c r="R23" s="19">
        <v>73</v>
      </c>
      <c r="S23" s="19">
        <v>99</v>
      </c>
      <c r="T23" s="27">
        <f t="shared" si="4"/>
        <v>86</v>
      </c>
      <c r="U23" s="9"/>
      <c r="V23" s="9"/>
      <c r="W23" s="28"/>
      <c r="X23" s="22"/>
      <c r="Y23" s="22"/>
      <c r="Z23" s="28"/>
      <c r="AA23" s="9"/>
      <c r="AB23" s="9"/>
      <c r="AC23" s="28"/>
      <c r="AD23" s="29">
        <f t="shared" si="5"/>
        <v>90.575000000000003</v>
      </c>
    </row>
    <row r="24" spans="1:30" ht="15" customHeight="1" x14ac:dyDescent="0.25">
      <c r="A24" s="4">
        <v>20</v>
      </c>
      <c r="B24" s="14" t="s">
        <v>24</v>
      </c>
      <c r="C24" s="26">
        <v>731.11</v>
      </c>
      <c r="D24" s="19">
        <v>917.22</v>
      </c>
      <c r="E24" s="27">
        <f t="shared" si="0"/>
        <v>824.16499999999996</v>
      </c>
      <c r="F24" s="19">
        <v>777.22</v>
      </c>
      <c r="G24" s="19">
        <v>815.33</v>
      </c>
      <c r="H24" s="27">
        <f t="shared" si="6"/>
        <v>796.27500000000009</v>
      </c>
      <c r="I24" s="19">
        <v>808.67</v>
      </c>
      <c r="J24" s="19">
        <v>881.8</v>
      </c>
      <c r="K24" s="27">
        <f t="shared" si="1"/>
        <v>845.2349999999999</v>
      </c>
      <c r="L24" s="19">
        <v>656</v>
      </c>
      <c r="M24" s="19">
        <v>656</v>
      </c>
      <c r="N24" s="27">
        <f t="shared" si="2"/>
        <v>656</v>
      </c>
      <c r="O24" s="19">
        <v>690</v>
      </c>
      <c r="P24" s="19">
        <v>733</v>
      </c>
      <c r="Q24" s="27">
        <f t="shared" si="3"/>
        <v>711.5</v>
      </c>
      <c r="R24" s="19">
        <v>397</v>
      </c>
      <c r="S24" s="19">
        <v>733</v>
      </c>
      <c r="T24" s="27">
        <f t="shared" si="4"/>
        <v>565</v>
      </c>
      <c r="U24" s="9"/>
      <c r="V24" s="9"/>
      <c r="W24" s="28"/>
      <c r="X24" s="22"/>
      <c r="Y24" s="22"/>
      <c r="Z24" s="28"/>
      <c r="AA24" s="9"/>
      <c r="AB24" s="9"/>
      <c r="AC24" s="28"/>
      <c r="AD24" s="5">
        <f t="shared" si="5"/>
        <v>733.0291666666667</v>
      </c>
    </row>
    <row r="25" spans="1:30" ht="18.75" x14ac:dyDescent="0.25">
      <c r="A25" s="4">
        <v>21</v>
      </c>
      <c r="B25" s="24" t="s">
        <v>25</v>
      </c>
      <c r="C25" s="26">
        <v>349</v>
      </c>
      <c r="D25" s="26">
        <v>368</v>
      </c>
      <c r="E25" s="27">
        <f t="shared" si="0"/>
        <v>358.5</v>
      </c>
      <c r="F25" s="19">
        <v>269.89999999999998</v>
      </c>
      <c r="G25" s="19">
        <v>419.9</v>
      </c>
      <c r="H25" s="27">
        <f t="shared" si="6"/>
        <v>344.9</v>
      </c>
      <c r="I25" s="19">
        <v>269.89999999999998</v>
      </c>
      <c r="J25" s="19">
        <v>419.9</v>
      </c>
      <c r="K25" s="27">
        <f t="shared" si="1"/>
        <v>344.9</v>
      </c>
      <c r="L25" s="19">
        <v>328</v>
      </c>
      <c r="M25" s="19">
        <v>372</v>
      </c>
      <c r="N25" s="27">
        <f t="shared" si="2"/>
        <v>350</v>
      </c>
      <c r="O25" s="19">
        <v>342</v>
      </c>
      <c r="P25" s="19">
        <v>342</v>
      </c>
      <c r="Q25" s="27">
        <f t="shared" si="3"/>
        <v>342</v>
      </c>
      <c r="R25" s="19">
        <v>314</v>
      </c>
      <c r="S25" s="19">
        <v>679</v>
      </c>
      <c r="T25" s="27">
        <f t="shared" si="4"/>
        <v>496.5</v>
      </c>
      <c r="U25" s="9"/>
      <c r="V25" s="9"/>
      <c r="W25" s="28"/>
      <c r="X25" s="22"/>
      <c r="Y25" s="22"/>
      <c r="Z25" s="28"/>
      <c r="AA25" s="9"/>
      <c r="AB25" s="9"/>
      <c r="AC25" s="28"/>
      <c r="AD25" s="5">
        <f t="shared" si="5"/>
        <v>372.8</v>
      </c>
    </row>
    <row r="26" spans="1:30" ht="15.75" customHeight="1" x14ac:dyDescent="0.25">
      <c r="A26" s="4">
        <v>22</v>
      </c>
      <c r="B26" s="14" t="s">
        <v>26</v>
      </c>
      <c r="C26" s="26">
        <v>39.9</v>
      </c>
      <c r="D26" s="26">
        <v>39.9</v>
      </c>
      <c r="E26" s="27">
        <f t="shared" si="0"/>
        <v>39.9</v>
      </c>
      <c r="F26" s="19">
        <v>33.93</v>
      </c>
      <c r="G26" s="19">
        <v>33.93</v>
      </c>
      <c r="H26" s="27">
        <f t="shared" si="6"/>
        <v>33.93</v>
      </c>
      <c r="I26" s="19">
        <v>33.93</v>
      </c>
      <c r="J26" s="19">
        <v>33.93</v>
      </c>
      <c r="K26" s="27">
        <f t="shared" si="1"/>
        <v>33.93</v>
      </c>
      <c r="L26" s="19"/>
      <c r="M26" s="19"/>
      <c r="N26" s="27">
        <f t="shared" si="2"/>
        <v>0</v>
      </c>
      <c r="O26" s="19"/>
      <c r="P26" s="19"/>
      <c r="Q26" s="27">
        <f t="shared" si="3"/>
        <v>0</v>
      </c>
      <c r="R26" s="19">
        <v>50</v>
      </c>
      <c r="S26" s="19">
        <v>50</v>
      </c>
      <c r="T26" s="27">
        <f t="shared" si="4"/>
        <v>50</v>
      </c>
      <c r="U26" s="13">
        <v>45</v>
      </c>
      <c r="V26" s="13">
        <v>45</v>
      </c>
      <c r="W26" s="27">
        <f>(U26+V26)/2</f>
        <v>45</v>
      </c>
      <c r="X26" s="7">
        <v>45</v>
      </c>
      <c r="Y26" s="7">
        <v>45</v>
      </c>
      <c r="Z26" s="27">
        <f>(X26+Y26)/2</f>
        <v>45</v>
      </c>
      <c r="AA26" s="7">
        <v>45</v>
      </c>
      <c r="AB26" s="7">
        <v>45</v>
      </c>
      <c r="AC26" s="27">
        <f>(AA26+AB26)/2</f>
        <v>45</v>
      </c>
      <c r="AD26" s="5">
        <f>(E26+H26+K26+T26+W26+Z26+AC26)/7</f>
        <v>41.822857142857139</v>
      </c>
    </row>
    <row r="27" spans="1:30" ht="18.75" x14ac:dyDescent="0.25">
      <c r="A27" s="4">
        <v>23</v>
      </c>
      <c r="B27" s="14" t="s">
        <v>27</v>
      </c>
      <c r="C27" s="26">
        <v>32.9</v>
      </c>
      <c r="D27" s="26">
        <v>32.9</v>
      </c>
      <c r="E27" s="27">
        <f t="shared" si="0"/>
        <v>32.9</v>
      </c>
      <c r="F27" s="19">
        <v>31.93</v>
      </c>
      <c r="G27" s="19">
        <v>31.93</v>
      </c>
      <c r="H27" s="27">
        <f t="shared" si="6"/>
        <v>31.93</v>
      </c>
      <c r="I27" s="19">
        <v>31.93</v>
      </c>
      <c r="J27" s="19">
        <v>31.93</v>
      </c>
      <c r="K27" s="27">
        <f t="shared" si="1"/>
        <v>31.93</v>
      </c>
      <c r="L27" s="19"/>
      <c r="M27" s="19"/>
      <c r="N27" s="27">
        <f t="shared" si="2"/>
        <v>0</v>
      </c>
      <c r="O27" s="21"/>
      <c r="P27" s="21"/>
      <c r="Q27" s="27">
        <f t="shared" si="3"/>
        <v>0</v>
      </c>
      <c r="R27" s="19">
        <v>39</v>
      </c>
      <c r="S27" s="19">
        <v>39</v>
      </c>
      <c r="T27" s="27">
        <f t="shared" si="4"/>
        <v>39</v>
      </c>
      <c r="U27" s="13">
        <v>45</v>
      </c>
      <c r="V27" s="13">
        <v>45</v>
      </c>
      <c r="W27" s="27">
        <f t="shared" ref="W27:W30" si="7">(U27+V27)/2</f>
        <v>45</v>
      </c>
      <c r="X27" s="7">
        <v>45</v>
      </c>
      <c r="Y27" s="7">
        <v>45</v>
      </c>
      <c r="Z27" s="27">
        <f t="shared" ref="Z27:Z30" si="8">(X27+Y27)/2</f>
        <v>45</v>
      </c>
      <c r="AA27" s="7">
        <v>40</v>
      </c>
      <c r="AB27" s="7">
        <v>40</v>
      </c>
      <c r="AC27" s="27">
        <f t="shared" ref="AC27:AC30" si="9">(AA27+AB27)/2</f>
        <v>40</v>
      </c>
      <c r="AD27" s="5">
        <f t="shared" ref="AD27:AD30" si="10">(E27+H27+K27+T27+W27+Z27+AC27)/7</f>
        <v>37.965714285714284</v>
      </c>
    </row>
    <row r="28" spans="1:30" ht="18.75" x14ac:dyDescent="0.25">
      <c r="A28" s="4">
        <v>24</v>
      </c>
      <c r="B28" s="14" t="s">
        <v>28</v>
      </c>
      <c r="C28" s="26">
        <v>38.9</v>
      </c>
      <c r="D28" s="26">
        <v>38.9</v>
      </c>
      <c r="E28" s="27">
        <f t="shared" si="0"/>
        <v>38.9</v>
      </c>
      <c r="F28" s="19">
        <v>36.96</v>
      </c>
      <c r="G28" s="19">
        <v>36.96</v>
      </c>
      <c r="H28" s="27">
        <f t="shared" si="6"/>
        <v>36.96</v>
      </c>
      <c r="I28" s="19">
        <v>36.96</v>
      </c>
      <c r="J28" s="19">
        <v>36.96</v>
      </c>
      <c r="K28" s="27">
        <f t="shared" si="1"/>
        <v>36.96</v>
      </c>
      <c r="L28" s="19"/>
      <c r="M28" s="19"/>
      <c r="N28" s="27">
        <f t="shared" si="2"/>
        <v>0</v>
      </c>
      <c r="O28" s="21"/>
      <c r="P28" s="21"/>
      <c r="Q28" s="27">
        <f t="shared" si="3"/>
        <v>0</v>
      </c>
      <c r="R28" s="19">
        <v>46</v>
      </c>
      <c r="S28" s="19">
        <v>46</v>
      </c>
      <c r="T28" s="27">
        <f t="shared" si="4"/>
        <v>46</v>
      </c>
      <c r="U28" s="13">
        <v>45</v>
      </c>
      <c r="V28" s="13">
        <v>45</v>
      </c>
      <c r="W28" s="27">
        <f t="shared" si="7"/>
        <v>45</v>
      </c>
      <c r="X28" s="7">
        <v>50</v>
      </c>
      <c r="Y28" s="7">
        <v>50</v>
      </c>
      <c r="Z28" s="27">
        <f t="shared" si="8"/>
        <v>50</v>
      </c>
      <c r="AA28" s="7">
        <v>45</v>
      </c>
      <c r="AB28" s="7">
        <v>45</v>
      </c>
      <c r="AC28" s="27">
        <f t="shared" si="9"/>
        <v>45</v>
      </c>
      <c r="AD28" s="5">
        <f t="shared" si="10"/>
        <v>42.688571428571429</v>
      </c>
    </row>
    <row r="29" spans="1:30" ht="18.75" x14ac:dyDescent="0.25">
      <c r="A29" s="4">
        <v>25</v>
      </c>
      <c r="B29" s="24" t="s">
        <v>29</v>
      </c>
      <c r="C29" s="26">
        <v>39.9</v>
      </c>
      <c r="D29" s="26">
        <v>79.900000000000006</v>
      </c>
      <c r="E29" s="27">
        <f t="shared" si="0"/>
        <v>59.900000000000006</v>
      </c>
      <c r="F29" s="19">
        <v>49.99</v>
      </c>
      <c r="G29" s="19">
        <v>79.97</v>
      </c>
      <c r="H29" s="27">
        <f t="shared" si="6"/>
        <v>64.98</v>
      </c>
      <c r="I29" s="19">
        <v>49.99</v>
      </c>
      <c r="J29" s="19">
        <v>79.97</v>
      </c>
      <c r="K29" s="27">
        <f t="shared" si="1"/>
        <v>64.98</v>
      </c>
      <c r="L29" s="19"/>
      <c r="M29" s="19"/>
      <c r="N29" s="27">
        <f t="shared" si="2"/>
        <v>0</v>
      </c>
      <c r="O29" s="21"/>
      <c r="P29" s="21"/>
      <c r="Q29" s="27">
        <f t="shared" si="3"/>
        <v>0</v>
      </c>
      <c r="R29" s="19">
        <v>72</v>
      </c>
      <c r="S29" s="19">
        <v>72</v>
      </c>
      <c r="T29" s="27">
        <f t="shared" si="4"/>
        <v>72</v>
      </c>
      <c r="U29" s="13">
        <v>70</v>
      </c>
      <c r="V29" s="13">
        <v>80</v>
      </c>
      <c r="W29" s="27">
        <f t="shared" si="7"/>
        <v>75</v>
      </c>
      <c r="X29" s="7">
        <v>65</v>
      </c>
      <c r="Y29" s="7">
        <v>65</v>
      </c>
      <c r="Z29" s="27">
        <f t="shared" si="8"/>
        <v>65</v>
      </c>
      <c r="AA29" s="7">
        <v>65</v>
      </c>
      <c r="AB29" s="7">
        <v>110</v>
      </c>
      <c r="AC29" s="27">
        <f t="shared" si="9"/>
        <v>87.5</v>
      </c>
      <c r="AD29" s="5">
        <f t="shared" si="10"/>
        <v>69.908571428571435</v>
      </c>
    </row>
    <row r="30" spans="1:30" ht="18.75" x14ac:dyDescent="0.25">
      <c r="A30" s="4">
        <v>26</v>
      </c>
      <c r="B30" s="14" t="s">
        <v>31</v>
      </c>
      <c r="C30" s="26">
        <v>164.9</v>
      </c>
      <c r="D30" s="19">
        <v>174.9</v>
      </c>
      <c r="E30" s="27">
        <f t="shared" si="0"/>
        <v>169.9</v>
      </c>
      <c r="F30" s="19">
        <v>129.91999999999999</v>
      </c>
      <c r="G30" s="19">
        <v>144.94</v>
      </c>
      <c r="H30" s="27">
        <f t="shared" si="6"/>
        <v>137.43</v>
      </c>
      <c r="I30" s="19">
        <v>129.91999999999999</v>
      </c>
      <c r="J30" s="19">
        <v>149.94</v>
      </c>
      <c r="K30" s="27">
        <f t="shared" si="1"/>
        <v>139.93</v>
      </c>
      <c r="L30" s="19"/>
      <c r="M30" s="19"/>
      <c r="N30" s="27">
        <f t="shared" si="2"/>
        <v>0</v>
      </c>
      <c r="O30" s="21"/>
      <c r="P30" s="21"/>
      <c r="Q30" s="27">
        <f t="shared" si="3"/>
        <v>0</v>
      </c>
      <c r="R30" s="21">
        <v>140</v>
      </c>
      <c r="S30" s="21">
        <v>168</v>
      </c>
      <c r="T30" s="27">
        <f t="shared" si="4"/>
        <v>154</v>
      </c>
      <c r="U30" s="13">
        <v>160</v>
      </c>
      <c r="V30" s="13">
        <v>200</v>
      </c>
      <c r="W30" s="27">
        <f t="shared" si="7"/>
        <v>180</v>
      </c>
      <c r="X30" s="7">
        <v>140</v>
      </c>
      <c r="Y30" s="7">
        <v>170</v>
      </c>
      <c r="Z30" s="27">
        <f t="shared" si="8"/>
        <v>155</v>
      </c>
      <c r="AA30" s="7">
        <v>150</v>
      </c>
      <c r="AB30" s="7">
        <v>180</v>
      </c>
      <c r="AC30" s="27">
        <f t="shared" si="9"/>
        <v>165</v>
      </c>
      <c r="AD30" s="5">
        <f t="shared" si="10"/>
        <v>157.32285714285715</v>
      </c>
    </row>
    <row r="31" spans="1:30" ht="18.75" x14ac:dyDescent="0.25">
      <c r="A31" s="4">
        <v>27</v>
      </c>
      <c r="B31" s="14" t="s">
        <v>30</v>
      </c>
      <c r="C31" s="19">
        <v>89</v>
      </c>
      <c r="D31" s="19">
        <v>89</v>
      </c>
      <c r="E31" s="27">
        <f t="shared" si="0"/>
        <v>89</v>
      </c>
      <c r="F31" s="19">
        <v>78.989999999999995</v>
      </c>
      <c r="G31" s="19">
        <v>78.989999999999995</v>
      </c>
      <c r="H31" s="27">
        <f t="shared" si="6"/>
        <v>78.989999999999995</v>
      </c>
      <c r="I31" s="19">
        <v>86.99</v>
      </c>
      <c r="J31" s="19">
        <v>86.99</v>
      </c>
      <c r="K31" s="27">
        <f t="shared" si="1"/>
        <v>86.99</v>
      </c>
      <c r="L31" s="19">
        <v>100</v>
      </c>
      <c r="M31" s="19">
        <v>100</v>
      </c>
      <c r="N31" s="27">
        <f t="shared" si="2"/>
        <v>100</v>
      </c>
      <c r="O31" s="19">
        <v>98</v>
      </c>
      <c r="P31" s="19">
        <v>98</v>
      </c>
      <c r="Q31" s="27">
        <f t="shared" si="3"/>
        <v>98</v>
      </c>
      <c r="R31" s="19">
        <v>93</v>
      </c>
      <c r="S31" s="19">
        <v>93</v>
      </c>
      <c r="T31" s="27">
        <f t="shared" si="4"/>
        <v>93</v>
      </c>
      <c r="U31" s="9"/>
      <c r="V31" s="9"/>
      <c r="W31" s="28"/>
      <c r="X31" s="22"/>
      <c r="Y31" s="22"/>
      <c r="Z31" s="27"/>
      <c r="AA31" s="9"/>
      <c r="AB31" s="9"/>
      <c r="AC31" s="28"/>
      <c r="AD31" s="5">
        <f t="shared" si="5"/>
        <v>90.99666666666667</v>
      </c>
    </row>
    <row r="32" spans="1:30" ht="15.75" customHeight="1" x14ac:dyDescent="0.25">
      <c r="A32" s="4"/>
      <c r="B32" s="6"/>
      <c r="C32" s="12"/>
      <c r="D32" s="6"/>
      <c r="E32" s="6"/>
      <c r="F32" s="6"/>
      <c r="G32" s="6"/>
      <c r="H32" s="6"/>
      <c r="I32" s="20"/>
      <c r="J32" s="20"/>
      <c r="K32" s="6"/>
      <c r="L32" s="6"/>
      <c r="M32" s="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6"/>
      <c r="Y32" s="6"/>
      <c r="Z32" s="6"/>
      <c r="AA32" s="6"/>
      <c r="AB32" s="6"/>
      <c r="AC32" s="6"/>
      <c r="AD32" s="6"/>
    </row>
    <row r="33" spans="1:34" x14ac:dyDescent="0.25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12"/>
      <c r="Y33" s="12"/>
      <c r="Z33" s="12"/>
      <c r="AA33" s="12"/>
      <c r="AB33" s="12"/>
      <c r="AC33" s="12"/>
      <c r="AD33" s="12"/>
    </row>
    <row r="34" spans="1:34" ht="15.75" customHeight="1" x14ac:dyDescent="0.25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2"/>
      <c r="Y34" s="12"/>
      <c r="Z34" s="12"/>
      <c r="AA34" s="12"/>
      <c r="AB34" s="12"/>
      <c r="AC34" s="12"/>
      <c r="AD34" s="12"/>
    </row>
    <row r="35" spans="1:34" ht="20.25" customHeight="1" x14ac:dyDescent="0.25">
      <c r="A35" s="4"/>
      <c r="B35" s="12"/>
      <c r="C35" s="12"/>
      <c r="D35" s="23"/>
      <c r="E35" s="12"/>
      <c r="F35" s="12"/>
      <c r="G35" s="12"/>
      <c r="H35" s="12"/>
      <c r="I35" s="12"/>
      <c r="J35" s="12"/>
      <c r="K35" s="12"/>
      <c r="L35" s="12"/>
      <c r="M35" s="1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2"/>
      <c r="Y35" s="12"/>
      <c r="Z35" s="12"/>
      <c r="AA35" s="12"/>
      <c r="AB35" s="12"/>
      <c r="AC35" s="12"/>
      <c r="AD35" s="12"/>
    </row>
    <row r="36" spans="1:34" x14ac:dyDescent="0.25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H36" s="6"/>
    </row>
    <row r="37" spans="1:34" ht="14.25" customHeight="1" x14ac:dyDescent="0.25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H37" s="12"/>
    </row>
    <row r="38" spans="1:34" x14ac:dyDescent="0.25">
      <c r="A38" s="6"/>
      <c r="B38" s="12"/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H38" s="12"/>
    </row>
    <row r="39" spans="1:34" ht="14.25" customHeight="1" x14ac:dyDescent="0.25">
      <c r="A39" s="6"/>
      <c r="B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H39" s="12"/>
    </row>
    <row r="40" spans="1:34" ht="29.25" customHeight="1" x14ac:dyDescent="0.25">
      <c r="A40" s="6"/>
      <c r="AH40" s="12"/>
    </row>
    <row r="41" spans="1:34" ht="14.25" customHeight="1" x14ac:dyDescent="0.25">
      <c r="A41" s="6"/>
      <c r="B41" s="10"/>
      <c r="AH41" s="12"/>
    </row>
    <row r="42" spans="1:34" ht="16.5" customHeight="1" x14ac:dyDescent="0.25">
      <c r="A42" s="6"/>
      <c r="AH42" s="12"/>
    </row>
    <row r="43" spans="1:34" x14ac:dyDescent="0.25">
      <c r="A43" s="6"/>
      <c r="AH43" s="6"/>
    </row>
    <row r="49" spans="3:5" x14ac:dyDescent="0.25">
      <c r="C49" s="8"/>
    </row>
    <row r="50" spans="3:5" x14ac:dyDescent="0.25">
      <c r="D50" s="8"/>
      <c r="E50" s="8"/>
    </row>
  </sheetData>
  <mergeCells count="21">
    <mergeCell ref="F1:T1"/>
    <mergeCell ref="B3:B4"/>
    <mergeCell ref="O3:P3"/>
    <mergeCell ref="R3:S3"/>
    <mergeCell ref="H3:H4"/>
    <mergeCell ref="K3:K4"/>
    <mergeCell ref="N3:N4"/>
    <mergeCell ref="Q3:Q4"/>
    <mergeCell ref="T3:T4"/>
    <mergeCell ref="AC3:AC4"/>
    <mergeCell ref="X3:Y3"/>
    <mergeCell ref="AD3:AD4"/>
    <mergeCell ref="C3:D3"/>
    <mergeCell ref="F3:G3"/>
    <mergeCell ref="I3:J3"/>
    <mergeCell ref="L3:M3"/>
    <mergeCell ref="U3:V3"/>
    <mergeCell ref="AA3:AB3"/>
    <mergeCell ref="E3:E4"/>
    <mergeCell ref="W3:W4"/>
    <mergeCell ref="Z3:Z4"/>
  </mergeCells>
  <phoneticPr fontId="1" type="noConversion"/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'!Авто_открытьОбласть_печати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2021-02-09T06:13:57Z</dcterms:modified>
</cp:coreProperties>
</file>