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65" windowWidth="14805" windowHeight="8205"/>
  </bookViews>
  <sheets>
    <sheet name="Форма мониторинга МО " sheetId="8" r:id="rId1"/>
    <sheet name="Лист1" sheetId="9" r:id="rId2"/>
  </sheets>
  <definedNames/>
  <calcPr calcId="145621" refMode="R1C1"/>
</workbook>
</file>

<file path=xl/calcChain.xml><?xml version="1.0" encoding="utf-8"?>
<calcChain xmlns="http://schemas.openxmlformats.org/spreadsheetml/2006/main">
  <c r="AA18" i="8" l="1"/>
  <c r="Q31" i="8" l="1"/>
  <c r="N31" i="8"/>
  <c r="K31" i="8"/>
  <c r="H31" i="8"/>
  <c r="E31" i="8"/>
  <c r="Z30" i="8"/>
  <c r="W30" i="8"/>
  <c r="T30" i="8"/>
  <c r="Q30" i="8"/>
  <c r="N30" i="8"/>
  <c r="K30" i="8"/>
  <c r="H30" i="8"/>
  <c r="E30" i="8"/>
  <c r="Z29" i="8"/>
  <c r="W29" i="8"/>
  <c r="T29" i="8"/>
  <c r="Q29" i="8"/>
  <c r="N29" i="8"/>
  <c r="K29" i="8"/>
  <c r="H29" i="8"/>
  <c r="E29" i="8"/>
  <c r="Z28" i="8"/>
  <c r="W28" i="8"/>
  <c r="T28" i="8"/>
  <c r="Q28" i="8"/>
  <c r="N28" i="8"/>
  <c r="K28" i="8"/>
  <c r="H28" i="8"/>
  <c r="E28" i="8"/>
  <c r="Z27" i="8"/>
  <c r="W27" i="8"/>
  <c r="T27" i="8"/>
  <c r="Q27" i="8"/>
  <c r="N27" i="8"/>
  <c r="K27" i="8"/>
  <c r="H27" i="8"/>
  <c r="E27" i="8"/>
  <c r="Z26" i="8"/>
  <c r="W26" i="8"/>
  <c r="T26" i="8"/>
  <c r="Q26" i="8"/>
  <c r="N26" i="8"/>
  <c r="K26" i="8"/>
  <c r="H26" i="8"/>
  <c r="E26" i="8"/>
  <c r="Q25" i="8"/>
  <c r="N25" i="8"/>
  <c r="K25" i="8"/>
  <c r="H25" i="8"/>
  <c r="E25" i="8"/>
  <c r="Q24" i="8"/>
  <c r="N24" i="8"/>
  <c r="K24" i="8"/>
  <c r="H24" i="8"/>
  <c r="E24" i="8"/>
  <c r="Q23" i="8"/>
  <c r="N23" i="8"/>
  <c r="K23" i="8"/>
  <c r="H23" i="8"/>
  <c r="E23" i="8"/>
  <c r="Q22" i="8"/>
  <c r="N22" i="8"/>
  <c r="K22" i="8"/>
  <c r="H22" i="8"/>
  <c r="E22" i="8"/>
  <c r="Q21" i="8"/>
  <c r="N21" i="8"/>
  <c r="K21" i="8"/>
  <c r="H21" i="8"/>
  <c r="E21" i="8"/>
  <c r="Q20" i="8"/>
  <c r="N20" i="8"/>
  <c r="K20" i="8"/>
  <c r="H20" i="8"/>
  <c r="E20" i="8"/>
  <c r="Q19" i="8"/>
  <c r="N19" i="8"/>
  <c r="K19" i="8"/>
  <c r="H19" i="8"/>
  <c r="E19" i="8"/>
  <c r="Q18" i="8"/>
  <c r="N18" i="8"/>
  <c r="K18" i="8"/>
  <c r="H18" i="8"/>
  <c r="E18" i="8"/>
  <c r="Q17" i="8"/>
  <c r="N17" i="8"/>
  <c r="K17" i="8"/>
  <c r="H17" i="8"/>
  <c r="E17" i="8"/>
  <c r="Q16" i="8"/>
  <c r="N16" i="8"/>
  <c r="K16" i="8"/>
  <c r="H16" i="8"/>
  <c r="E16" i="8"/>
  <c r="Q15" i="8"/>
  <c r="N15" i="8"/>
  <c r="K15" i="8"/>
  <c r="H15" i="8"/>
  <c r="E15" i="8"/>
  <c r="Q14" i="8"/>
  <c r="N14" i="8"/>
  <c r="K14" i="8"/>
  <c r="H14" i="8"/>
  <c r="E14" i="8"/>
  <c r="Q13" i="8"/>
  <c r="N13" i="8"/>
  <c r="K13" i="8"/>
  <c r="H13" i="8"/>
  <c r="AA13" i="8" s="1"/>
  <c r="E13" i="8"/>
  <c r="Q12" i="8"/>
  <c r="N12" i="8"/>
  <c r="K12" i="8"/>
  <c r="H12" i="8"/>
  <c r="E12" i="8"/>
  <c r="Q11" i="8"/>
  <c r="N11" i="8"/>
  <c r="K11" i="8"/>
  <c r="H11" i="8"/>
  <c r="E11" i="8"/>
  <c r="Q10" i="8"/>
  <c r="N10" i="8"/>
  <c r="K10" i="8"/>
  <c r="H10" i="8"/>
  <c r="E10" i="8"/>
  <c r="Q9" i="8"/>
  <c r="N9" i="8"/>
  <c r="K9" i="8"/>
  <c r="H9" i="8"/>
  <c r="E9" i="8"/>
  <c r="Q8" i="8"/>
  <c r="N8" i="8"/>
  <c r="K8" i="8"/>
  <c r="H8" i="8"/>
  <c r="E8" i="8"/>
  <c r="Q7" i="8"/>
  <c r="N7" i="8"/>
  <c r="K7" i="8"/>
  <c r="H7" i="8"/>
  <c r="E7" i="8"/>
  <c r="Q6" i="8"/>
  <c r="N6" i="8"/>
  <c r="K6" i="8"/>
  <c r="H6" i="8"/>
  <c r="E6" i="8"/>
  <c r="Q5" i="8"/>
  <c r="N5" i="8"/>
  <c r="K5" i="8"/>
  <c r="H5" i="8"/>
  <c r="E5" i="8"/>
  <c r="AA16" i="9"/>
  <c r="AA31" i="9"/>
  <c r="AA30" i="9"/>
  <c r="AA29" i="9"/>
  <c r="AA28" i="9"/>
  <c r="AA27" i="9"/>
  <c r="AA26" i="9"/>
  <c r="AA19" i="9"/>
  <c r="AA18" i="9"/>
  <c r="AA6" i="9"/>
  <c r="AA5" i="9"/>
  <c r="AA14" i="8" l="1"/>
  <c r="AA22" i="8"/>
  <c r="AA15" i="8"/>
  <c r="AA7" i="8"/>
  <c r="AA11" i="8"/>
  <c r="AA5" i="8"/>
  <c r="AA20" i="8"/>
  <c r="AA12" i="8"/>
  <c r="AA6" i="8"/>
  <c r="AA10" i="8"/>
  <c r="AA8" i="8"/>
  <c r="AA9" i="8"/>
  <c r="AA21" i="8"/>
  <c r="AA17" i="8"/>
  <c r="AA16" i="8"/>
  <c r="AA23" i="8"/>
  <c r="AA25" i="8"/>
  <c r="AA24" i="8"/>
  <c r="AA31" i="8"/>
  <c r="AA19" i="8"/>
  <c r="AA26" i="8"/>
  <c r="AA30" i="8"/>
  <c r="AA28" i="8"/>
  <c r="AA29" i="8"/>
  <c r="AA27" i="8"/>
  <c r="W28" i="9"/>
  <c r="Q31" i="9"/>
  <c r="N31" i="9"/>
  <c r="K31" i="9"/>
  <c r="H31" i="9"/>
  <c r="E31" i="9"/>
  <c r="Z30" i="9"/>
  <c r="W30" i="9"/>
  <c r="T30" i="9"/>
  <c r="Q30" i="9"/>
  <c r="N30" i="9"/>
  <c r="K30" i="9"/>
  <c r="H30" i="9"/>
  <c r="E30" i="9"/>
  <c r="Z29" i="9"/>
  <c r="W29" i="9"/>
  <c r="T29" i="9"/>
  <c r="Q29" i="9"/>
  <c r="N29" i="9"/>
  <c r="K29" i="9"/>
  <c r="H29" i="9"/>
  <c r="E29" i="9"/>
  <c r="Z28" i="9"/>
  <c r="T28" i="9"/>
  <c r="Q28" i="9"/>
  <c r="N28" i="9"/>
  <c r="K28" i="9"/>
  <c r="H28" i="9"/>
  <c r="E28" i="9"/>
  <c r="Z27" i="9"/>
  <c r="W27" i="9"/>
  <c r="T27" i="9"/>
  <c r="Q27" i="9"/>
  <c r="N27" i="9"/>
  <c r="K27" i="9"/>
  <c r="H27" i="9"/>
  <c r="E27" i="9"/>
  <c r="Z26" i="9"/>
  <c r="W26" i="9"/>
  <c r="T26" i="9"/>
  <c r="Q26" i="9"/>
  <c r="N26" i="9"/>
  <c r="K26" i="9"/>
  <c r="H26" i="9"/>
  <c r="E26" i="9"/>
  <c r="Q25" i="9"/>
  <c r="N25" i="9"/>
  <c r="K25" i="9"/>
  <c r="H25" i="9"/>
  <c r="E25" i="9"/>
  <c r="Q24" i="9"/>
  <c r="AA24" i="9" s="1"/>
  <c r="N24" i="9"/>
  <c r="K24" i="9"/>
  <c r="H24" i="9"/>
  <c r="E24" i="9"/>
  <c r="Q23" i="9"/>
  <c r="N23" i="9"/>
  <c r="K23" i="9"/>
  <c r="H23" i="9"/>
  <c r="E23" i="9"/>
  <c r="Q22" i="9"/>
  <c r="N22" i="9"/>
  <c r="K22" i="9"/>
  <c r="H22" i="9"/>
  <c r="E22" i="9"/>
  <c r="Q21" i="9"/>
  <c r="N21" i="9"/>
  <c r="K21" i="9"/>
  <c r="H21" i="9"/>
  <c r="E21" i="9"/>
  <c r="Q20" i="9"/>
  <c r="N20" i="9"/>
  <c r="K20" i="9"/>
  <c r="H20" i="9"/>
  <c r="E20" i="9"/>
  <c r="AA20" i="9" s="1"/>
  <c r="Q19" i="9"/>
  <c r="N19" i="9"/>
  <c r="K19" i="9"/>
  <c r="H19" i="9"/>
  <c r="E19" i="9"/>
  <c r="Q18" i="9"/>
  <c r="N18" i="9"/>
  <c r="K18" i="9"/>
  <c r="H18" i="9"/>
  <c r="E18" i="9"/>
  <c r="Q17" i="9"/>
  <c r="N17" i="9"/>
  <c r="K17" i="9"/>
  <c r="H17" i="9"/>
  <c r="E17" i="9"/>
  <c r="AA17" i="9" s="1"/>
  <c r="Q16" i="9"/>
  <c r="N16" i="9"/>
  <c r="K16" i="9"/>
  <c r="H16" i="9"/>
  <c r="E16" i="9"/>
  <c r="Q15" i="9"/>
  <c r="N15" i="9"/>
  <c r="K15" i="9"/>
  <c r="H15" i="9"/>
  <c r="E15" i="9"/>
  <c r="Q14" i="9"/>
  <c r="N14" i="9"/>
  <c r="K14" i="9"/>
  <c r="H14" i="9"/>
  <c r="E14" i="9"/>
  <c r="Q13" i="9"/>
  <c r="N13" i="9"/>
  <c r="K13" i="9"/>
  <c r="H13" i="9"/>
  <c r="E13" i="9"/>
  <c r="AA13" i="9" s="1"/>
  <c r="Q12" i="9"/>
  <c r="N12" i="9"/>
  <c r="K12" i="9"/>
  <c r="H12" i="9"/>
  <c r="E12" i="9"/>
  <c r="AA12" i="9" s="1"/>
  <c r="Q11" i="9"/>
  <c r="N11" i="9"/>
  <c r="K11" i="9"/>
  <c r="H11" i="9"/>
  <c r="E11" i="9"/>
  <c r="Q10" i="9"/>
  <c r="N10" i="9"/>
  <c r="K10" i="9"/>
  <c r="H10" i="9"/>
  <c r="E10" i="9"/>
  <c r="Q9" i="9"/>
  <c r="N9" i="9"/>
  <c r="K9" i="9"/>
  <c r="H9" i="9"/>
  <c r="E9" i="9"/>
  <c r="Q8" i="9"/>
  <c r="N8" i="9"/>
  <c r="K8" i="9"/>
  <c r="H8" i="9"/>
  <c r="E8" i="9"/>
  <c r="AA8" i="9" s="1"/>
  <c r="Q7" i="9"/>
  <c r="N7" i="9"/>
  <c r="K7" i="9"/>
  <c r="H7" i="9"/>
  <c r="E7" i="9"/>
  <c r="Q6" i="9"/>
  <c r="N6" i="9"/>
  <c r="K6" i="9"/>
  <c r="H6" i="9"/>
  <c r="E6" i="9"/>
  <c r="Q5" i="9"/>
  <c r="N5" i="9"/>
  <c r="K5" i="9"/>
  <c r="H5" i="9"/>
  <c r="E5" i="9"/>
  <c r="AF22" i="9" l="1"/>
  <c r="AA9" i="9"/>
  <c r="AF13" i="9"/>
  <c r="AF31" i="9"/>
  <c r="AA7" i="9"/>
  <c r="AA11" i="9"/>
  <c r="AA15" i="9"/>
  <c r="AA23" i="9"/>
  <c r="AF23" i="9" s="1"/>
  <c r="AA21" i="9"/>
  <c r="AA25" i="9"/>
  <c r="AF25" i="9" s="1"/>
  <c r="AA10" i="9"/>
  <c r="AA14" i="9"/>
  <c r="AF14" i="9" s="1"/>
  <c r="AF18" i="9"/>
  <c r="AA22" i="9"/>
  <c r="AF8" i="9"/>
  <c r="AF21" i="9"/>
  <c r="AF15" i="9"/>
  <c r="AF11" i="9"/>
  <c r="AF16" i="9"/>
  <c r="AF17" i="9"/>
  <c r="AF12" i="9"/>
  <c r="AF24" i="9"/>
  <c r="AF5" i="9"/>
  <c r="AF6" i="9"/>
  <c r="AF10" i="9"/>
  <c r="AF19" i="9"/>
  <c r="AF20" i="9"/>
  <c r="AF9" i="9"/>
  <c r="AF7" i="9"/>
  <c r="AF30" i="9"/>
  <c r="AF27" i="9"/>
  <c r="AF28" i="9"/>
  <c r="AF29" i="9"/>
  <c r="AF26" i="9"/>
</calcChain>
</file>

<file path=xl/sharedStrings.xml><?xml version="1.0" encoding="utf-8"?>
<sst xmlns="http://schemas.openxmlformats.org/spreadsheetml/2006/main" count="124" uniqueCount="43">
  <si>
    <t>Мин. цена</t>
  </si>
  <si>
    <t>Макс. цена</t>
  </si>
  <si>
    <t xml:space="preserve">Мука пшеничная в/с, </t>
  </si>
  <si>
    <t>Крупа рисовая 1 с</t>
  </si>
  <si>
    <t>Крупа гречневая 1с</t>
  </si>
  <si>
    <t>Макаронные изделия в/с</t>
  </si>
  <si>
    <t>Масло подсолнечное рафинированное</t>
  </si>
  <si>
    <t>Сахар песок</t>
  </si>
  <si>
    <t>Соль поваренная</t>
  </si>
  <si>
    <t>Чай черный байховый</t>
  </si>
  <si>
    <t>Изделия колбасные вареные</t>
  </si>
  <si>
    <t>Колбасы варено-копченые</t>
  </si>
  <si>
    <t>Колбасы сырокопченые</t>
  </si>
  <si>
    <t>Говядина</t>
  </si>
  <si>
    <t>Свинина</t>
  </si>
  <si>
    <t>Мясо кур</t>
  </si>
  <si>
    <t>Рыба мороженая</t>
  </si>
  <si>
    <t>Хлеб белый из пшеничной муки</t>
  </si>
  <si>
    <t>Хлеб черный ржаной, ржано-пшеничный</t>
  </si>
  <si>
    <t>Молоко питьевое (м.д.ж. 2,5-4%)</t>
  </si>
  <si>
    <t>Масло сливочное (м.д.ж. 82.5%)</t>
  </si>
  <si>
    <t>Сыр твердый (м.д.ж. 15%)</t>
  </si>
  <si>
    <t>Картофель свежий</t>
  </si>
  <si>
    <t>Лук репчатый свежий</t>
  </si>
  <si>
    <t>Капуста белокочанная свежая</t>
  </si>
  <si>
    <t>Морковь  столовая свежая</t>
  </si>
  <si>
    <t>Яйцо столовое 1 категории (С1)</t>
  </si>
  <si>
    <t xml:space="preserve">Яблоки </t>
  </si>
  <si>
    <t>средняя цена</t>
  </si>
  <si>
    <t>павильон                                                                                                                                                                                                                                                                                                                                                                                                               "Алёна"</t>
  </si>
  <si>
    <t>средний уровень цен</t>
  </si>
  <si>
    <t>Рыбные консервы</t>
  </si>
  <si>
    <t>павильон "Фруктомаркет"</t>
  </si>
  <si>
    <t>павильон                                                                                                                                                                                                                                                                                                                                                                                                        "Солнце Азии"</t>
  </si>
  <si>
    <t>Экономыч</t>
  </si>
  <si>
    <t>Реми</t>
  </si>
  <si>
    <t>Добрыня</t>
  </si>
  <si>
    <t>Бриз</t>
  </si>
  <si>
    <t>Рублик</t>
  </si>
  <si>
    <t>Результаты мониторинга цен на фиксированный набор товаров в отдельных магазинах городского округа Большой Камень, участвующих в социальных программах Приморского края, и, применяющих дифференцированные торговые надбавки, по состоянию на 01.06.2021</t>
  </si>
  <si>
    <t>на 01.05.21</t>
  </si>
  <si>
    <t>средний уровень цен на 01.09.2021</t>
  </si>
  <si>
    <t>Результаты мониторинга цен на фиксированный набор товаров в отдельных магазинах городского округа Большой Камень, участвующих в социальных программах Приморского края, и, применяющих дифференцированные торговые надбавки, по состоянию на 01.09.2021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</si>
</sst>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7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6E5F8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5" fillId="0" borderId="1" xfId="0" applyFont="1" applyBorder="1" applyAlignment="1">
      <alignment vertical="center" wrapText="1"/>
    </xf>
    <xf numFmtId="0" fontId="3" fillId="0" borderId="0" xfId="0" applyFont="1" applyAlignment="1">
      <alignment horizontal="left"/>
    </xf>
    <xf numFmtId="0" fontId="2" fillId="0" borderId="3" xfId="0" applyFont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wrapText="1"/>
    </xf>
    <xf numFmtId="2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2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2" fillId="0" borderId="0" xfId="0" applyFont="1" applyFill="1"/>
    <xf numFmtId="0" fontId="3" fillId="0" borderId="0" xfId="0" applyFont="1" applyFill="1" applyAlignment="1">
      <alignment horizontal="center"/>
    </xf>
    <xf numFmtId="2" fontId="6" fillId="0" borderId="1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2" fontId="2" fillId="4" borderId="2" xfId="0" applyNumberFormat="1" applyFont="1" applyFill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2" fontId="6" fillId="4" borderId="1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56E5F8"/>
      <color rgb="FF66FF99"/>
      <color rgb="FFFFFF66"/>
      <color rgb="FFFFFF99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3"/>
  <sheetViews>
    <sheetView tabSelected="1" zoomScale="85" zoomScaleNormal="85" zoomScaleSheetLayoutView="6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3" sqref="B3"/>
    </sheetView>
  </sheetViews>
  <sheetFormatPr defaultRowHeight="15" x14ac:dyDescent="0.25"/>
  <cols>
    <col min="1" max="1" width="3.42578125" style="1" bestFit="1" customWidth="1"/>
    <col min="2" max="2" width="39.42578125" style="1" customWidth="1"/>
    <col min="3" max="3" width="7.85546875" style="25" customWidth="1"/>
    <col min="4" max="4" width="8.140625" style="25" customWidth="1"/>
    <col min="5" max="5" width="9.42578125" style="1" customWidth="1"/>
    <col min="6" max="6" width="9.140625" style="25" customWidth="1"/>
    <col min="7" max="7" width="9.42578125" style="25" customWidth="1"/>
    <col min="8" max="8" width="9.28515625" style="1" customWidth="1"/>
    <col min="9" max="9" width="9" style="25" customWidth="1"/>
    <col min="10" max="10" width="8.42578125" style="25" customWidth="1"/>
    <col min="11" max="11" width="10.140625" style="1" customWidth="1"/>
    <col min="12" max="13" width="8.28515625" style="25" customWidth="1"/>
    <col min="14" max="14" width="10.42578125" style="1" customWidth="1"/>
    <col min="15" max="15" width="8.42578125" style="25" customWidth="1"/>
    <col min="16" max="16" width="7.7109375" style="25" customWidth="1"/>
    <col min="17" max="17" width="10.7109375" style="1" customWidth="1"/>
    <col min="18" max="18" width="10" style="25" bestFit="1" customWidth="1"/>
    <col min="19" max="19" width="11" style="25" bestFit="1" customWidth="1"/>
    <col min="20" max="20" width="10.140625" style="1" customWidth="1"/>
    <col min="21" max="21" width="10" style="25" bestFit="1" customWidth="1"/>
    <col min="22" max="22" width="10.5703125" style="25" bestFit="1" customWidth="1"/>
    <col min="23" max="23" width="8.85546875" style="1" customWidth="1"/>
    <col min="24" max="24" width="10" style="25" bestFit="1" customWidth="1"/>
    <col min="25" max="25" width="10.5703125" style="25" bestFit="1" customWidth="1"/>
    <col min="26" max="26" width="9.5703125" style="1" customWidth="1"/>
    <col min="27" max="27" width="11.42578125" style="1" customWidth="1"/>
    <col min="28" max="28" width="1.7109375" style="1" customWidth="1"/>
    <col min="29" max="30" width="8.7109375" style="1" hidden="1" customWidth="1"/>
    <col min="31" max="31" width="3.5703125" style="1" customWidth="1"/>
    <col min="32" max="16384" width="9.140625" style="1"/>
  </cols>
  <sheetData>
    <row r="1" spans="1:31" x14ac:dyDescent="0.25">
      <c r="C1" s="26"/>
      <c r="D1" s="26"/>
      <c r="E1" s="21"/>
      <c r="F1" s="26"/>
      <c r="G1" s="26"/>
      <c r="H1" s="21"/>
      <c r="I1" s="26"/>
      <c r="J1" s="26"/>
      <c r="K1" s="21"/>
      <c r="L1" s="26"/>
      <c r="M1" s="26"/>
      <c r="N1" s="21"/>
      <c r="O1" s="26"/>
      <c r="P1" s="26"/>
      <c r="Q1" s="21"/>
    </row>
    <row r="2" spans="1:31" x14ac:dyDescent="0.25">
      <c r="B2" s="9" t="s">
        <v>42</v>
      </c>
      <c r="C2" s="26"/>
      <c r="D2" s="26"/>
      <c r="E2" s="21"/>
      <c r="F2" s="26"/>
      <c r="G2" s="26"/>
      <c r="H2" s="21"/>
      <c r="I2" s="26"/>
      <c r="J2" s="26"/>
      <c r="K2" s="21"/>
      <c r="L2" s="26"/>
      <c r="M2" s="26"/>
      <c r="N2" s="21"/>
      <c r="O2" s="26"/>
      <c r="P2" s="26"/>
      <c r="Q2" s="21"/>
      <c r="R2" s="26"/>
      <c r="S2" s="26"/>
      <c r="T2" s="21"/>
      <c r="U2" s="26"/>
      <c r="V2" s="26"/>
      <c r="W2" s="21"/>
      <c r="X2" s="26"/>
      <c r="Y2" s="26"/>
      <c r="Z2" s="21"/>
      <c r="AA2" s="21"/>
      <c r="AB2" s="21"/>
      <c r="AC2" s="21"/>
      <c r="AD2" s="21"/>
      <c r="AE2" s="21"/>
    </row>
    <row r="3" spans="1:31" ht="52.5" customHeight="1" x14ac:dyDescent="0.25">
      <c r="A3" s="10"/>
      <c r="B3" s="22"/>
      <c r="C3" s="37" t="s">
        <v>34</v>
      </c>
      <c r="D3" s="38"/>
      <c r="E3" s="23" t="s">
        <v>28</v>
      </c>
      <c r="F3" s="37" t="s">
        <v>35</v>
      </c>
      <c r="G3" s="38"/>
      <c r="H3" s="23" t="s">
        <v>28</v>
      </c>
      <c r="I3" s="37" t="s">
        <v>36</v>
      </c>
      <c r="J3" s="38"/>
      <c r="K3" s="23" t="s">
        <v>28</v>
      </c>
      <c r="L3" s="37" t="s">
        <v>37</v>
      </c>
      <c r="M3" s="38"/>
      <c r="N3" s="23" t="s">
        <v>28</v>
      </c>
      <c r="O3" s="37" t="s">
        <v>38</v>
      </c>
      <c r="P3" s="38"/>
      <c r="Q3" s="23" t="s">
        <v>28</v>
      </c>
      <c r="R3" s="37" t="s">
        <v>29</v>
      </c>
      <c r="S3" s="39"/>
      <c r="T3" s="23" t="s">
        <v>28</v>
      </c>
      <c r="U3" s="37" t="s">
        <v>33</v>
      </c>
      <c r="V3" s="38"/>
      <c r="W3" s="23" t="s">
        <v>28</v>
      </c>
      <c r="X3" s="37" t="s">
        <v>32</v>
      </c>
      <c r="Y3" s="38"/>
      <c r="Z3" s="23" t="s">
        <v>28</v>
      </c>
      <c r="AA3" s="35" t="s">
        <v>41</v>
      </c>
    </row>
    <row r="4" spans="1:31" ht="30" x14ac:dyDescent="0.25">
      <c r="A4" s="2"/>
      <c r="B4" s="22"/>
      <c r="C4" s="13" t="s">
        <v>0</v>
      </c>
      <c r="D4" s="13" t="s">
        <v>1</v>
      </c>
      <c r="E4" s="24"/>
      <c r="F4" s="13" t="s">
        <v>0</v>
      </c>
      <c r="G4" s="13" t="s">
        <v>1</v>
      </c>
      <c r="H4" s="24"/>
      <c r="I4" s="13" t="s">
        <v>0</v>
      </c>
      <c r="J4" s="13" t="s">
        <v>1</v>
      </c>
      <c r="K4" s="24"/>
      <c r="L4" s="13" t="s">
        <v>0</v>
      </c>
      <c r="M4" s="13" t="s">
        <v>1</v>
      </c>
      <c r="N4" s="24"/>
      <c r="O4" s="13" t="s">
        <v>0</v>
      </c>
      <c r="P4" s="13" t="s">
        <v>1</v>
      </c>
      <c r="Q4" s="24"/>
      <c r="R4" s="13" t="s">
        <v>0</v>
      </c>
      <c r="S4" s="13" t="s">
        <v>1</v>
      </c>
      <c r="T4" s="24"/>
      <c r="U4" s="13" t="s">
        <v>0</v>
      </c>
      <c r="V4" s="13" t="s">
        <v>1</v>
      </c>
      <c r="W4" s="24"/>
      <c r="X4" s="13" t="s">
        <v>0</v>
      </c>
      <c r="Y4" s="13" t="s">
        <v>1</v>
      </c>
      <c r="Z4" s="24"/>
      <c r="AA4" s="36"/>
    </row>
    <row r="5" spans="1:31" ht="20.25" customHeight="1" x14ac:dyDescent="0.25">
      <c r="A5" s="3">
        <v>1</v>
      </c>
      <c r="B5" s="8" t="s">
        <v>2</v>
      </c>
      <c r="C5" s="11">
        <v>39.79</v>
      </c>
      <c r="D5" s="11">
        <v>56.47</v>
      </c>
      <c r="E5" s="17">
        <f>(C5+D5)/2</f>
        <v>48.129999999999995</v>
      </c>
      <c r="F5" s="11">
        <v>36.979999999999997</v>
      </c>
      <c r="G5" s="11">
        <v>56.95</v>
      </c>
      <c r="H5" s="17">
        <f>(F5+G5)/2</f>
        <v>46.965000000000003</v>
      </c>
      <c r="I5" s="11">
        <v>44</v>
      </c>
      <c r="J5" s="11">
        <v>63</v>
      </c>
      <c r="K5" s="17">
        <f t="shared" ref="K5:K31" si="0">(I5+J5)/2</f>
        <v>53.5</v>
      </c>
      <c r="L5" s="11">
        <v>38</v>
      </c>
      <c r="M5" s="11">
        <v>60</v>
      </c>
      <c r="N5" s="17">
        <f t="shared" ref="N5:N31" si="1">(L5+M5)/2</f>
        <v>49</v>
      </c>
      <c r="O5" s="11">
        <v>38</v>
      </c>
      <c r="P5" s="11">
        <v>57</v>
      </c>
      <c r="Q5" s="17">
        <f t="shared" ref="Q5:Q31" si="2">(O5+P5)/2</f>
        <v>47.5</v>
      </c>
      <c r="R5" s="14"/>
      <c r="S5" s="14"/>
      <c r="T5" s="18"/>
      <c r="U5" s="14"/>
      <c r="V5" s="14"/>
      <c r="W5" s="18"/>
      <c r="X5" s="11"/>
      <c r="Y5" s="11"/>
      <c r="Z5" s="17"/>
      <c r="AA5" s="4">
        <f>(E5+H5+K5+N5+Q5)/5</f>
        <v>49.018999999999998</v>
      </c>
    </row>
    <row r="6" spans="1:31" ht="22.5" customHeight="1" x14ac:dyDescent="0.25">
      <c r="A6" s="3">
        <v>2</v>
      </c>
      <c r="B6" s="8" t="s">
        <v>3</v>
      </c>
      <c r="C6" s="11">
        <v>52.89</v>
      </c>
      <c r="D6" s="11">
        <v>82</v>
      </c>
      <c r="E6" s="17">
        <f t="shared" ref="E6:E31" si="3">(C6+D6)/2</f>
        <v>67.444999999999993</v>
      </c>
      <c r="F6" s="11">
        <v>54.89</v>
      </c>
      <c r="G6" s="11">
        <v>86</v>
      </c>
      <c r="H6" s="17">
        <f t="shared" ref="H6:H31" si="4">(F6+G6)/2</f>
        <v>70.444999999999993</v>
      </c>
      <c r="I6" s="11">
        <v>56</v>
      </c>
      <c r="J6" s="11">
        <v>72</v>
      </c>
      <c r="K6" s="17">
        <f t="shared" si="0"/>
        <v>64</v>
      </c>
      <c r="L6" s="11">
        <v>73</v>
      </c>
      <c r="M6" s="11">
        <v>73</v>
      </c>
      <c r="N6" s="17">
        <f t="shared" si="1"/>
        <v>73</v>
      </c>
      <c r="O6" s="27">
        <v>69</v>
      </c>
      <c r="P6" s="27">
        <v>69</v>
      </c>
      <c r="Q6" s="17">
        <f t="shared" si="2"/>
        <v>69</v>
      </c>
      <c r="R6" s="14"/>
      <c r="S6" s="14"/>
      <c r="T6" s="18"/>
      <c r="U6" s="14"/>
      <c r="V6" s="14"/>
      <c r="W6" s="18"/>
      <c r="X6" s="14"/>
      <c r="Y6" s="14"/>
      <c r="Z6" s="18"/>
      <c r="AA6" s="4">
        <f>(E6+H6+K6+N6+Q6)/5</f>
        <v>68.777999999999992</v>
      </c>
    </row>
    <row r="7" spans="1:31" ht="20.25" customHeight="1" x14ac:dyDescent="0.25">
      <c r="A7" s="3">
        <v>3</v>
      </c>
      <c r="B7" s="8" t="s">
        <v>4</v>
      </c>
      <c r="C7" s="11">
        <v>75.89</v>
      </c>
      <c r="D7" s="11">
        <v>85.56</v>
      </c>
      <c r="E7" s="17">
        <f t="shared" si="3"/>
        <v>80.724999999999994</v>
      </c>
      <c r="F7" s="11">
        <v>74.89</v>
      </c>
      <c r="G7" s="11">
        <v>103.7</v>
      </c>
      <c r="H7" s="17">
        <f t="shared" si="4"/>
        <v>89.295000000000002</v>
      </c>
      <c r="I7" s="11">
        <v>91</v>
      </c>
      <c r="J7" s="11">
        <v>95</v>
      </c>
      <c r="K7" s="17">
        <f t="shared" si="0"/>
        <v>93</v>
      </c>
      <c r="L7" s="11">
        <v>91</v>
      </c>
      <c r="M7" s="11">
        <v>91</v>
      </c>
      <c r="N7" s="17">
        <f t="shared" si="1"/>
        <v>91</v>
      </c>
      <c r="O7" s="27">
        <v>93</v>
      </c>
      <c r="P7" s="27">
        <v>93</v>
      </c>
      <c r="Q7" s="17">
        <f t="shared" si="2"/>
        <v>93</v>
      </c>
      <c r="R7" s="14"/>
      <c r="S7" s="14"/>
      <c r="T7" s="18"/>
      <c r="U7" s="14"/>
      <c r="V7" s="14"/>
      <c r="W7" s="18"/>
      <c r="X7" s="14"/>
      <c r="Y7" s="14"/>
      <c r="Z7" s="18"/>
      <c r="AA7" s="4">
        <f>(E7+H7+K7+N7+Q7)/5</f>
        <v>89.403999999999996</v>
      </c>
    </row>
    <row r="8" spans="1:31" ht="18.75" customHeight="1" x14ac:dyDescent="0.25">
      <c r="A8" s="3">
        <v>4</v>
      </c>
      <c r="B8" s="15" t="s">
        <v>5</v>
      </c>
      <c r="C8" s="11">
        <v>39.79</v>
      </c>
      <c r="D8" s="11">
        <v>83.1</v>
      </c>
      <c r="E8" s="17">
        <f t="shared" si="3"/>
        <v>61.444999999999993</v>
      </c>
      <c r="F8" s="11">
        <v>39.79</v>
      </c>
      <c r="G8" s="11">
        <v>59.35</v>
      </c>
      <c r="H8" s="17">
        <f t="shared" si="4"/>
        <v>49.57</v>
      </c>
      <c r="I8" s="11">
        <v>54</v>
      </c>
      <c r="J8" s="11">
        <v>54</v>
      </c>
      <c r="K8" s="17">
        <f t="shared" si="0"/>
        <v>54</v>
      </c>
      <c r="L8" s="11">
        <v>48</v>
      </c>
      <c r="M8" s="11">
        <v>48</v>
      </c>
      <c r="N8" s="17">
        <f t="shared" si="1"/>
        <v>48</v>
      </c>
      <c r="O8" s="27">
        <v>45</v>
      </c>
      <c r="P8" s="27">
        <v>49</v>
      </c>
      <c r="Q8" s="17">
        <f t="shared" si="2"/>
        <v>47</v>
      </c>
      <c r="R8" s="14"/>
      <c r="S8" s="14"/>
      <c r="T8" s="18"/>
      <c r="U8" s="14"/>
      <c r="V8" s="14"/>
      <c r="W8" s="18"/>
      <c r="X8" s="14"/>
      <c r="Y8" s="14"/>
      <c r="Z8" s="18"/>
      <c r="AA8" s="4">
        <f t="shared" ref="AA8:AA15" si="5">(E8+H8+K8+N8+Q8)/5</f>
        <v>52.003</v>
      </c>
    </row>
    <row r="9" spans="1:31" ht="18.75" customHeight="1" x14ac:dyDescent="0.25">
      <c r="A9" s="3">
        <v>5</v>
      </c>
      <c r="B9" s="8" t="s">
        <v>6</v>
      </c>
      <c r="C9" s="11">
        <v>119.9</v>
      </c>
      <c r="D9" s="11">
        <v>124</v>
      </c>
      <c r="E9" s="17">
        <f t="shared" si="3"/>
        <v>121.95</v>
      </c>
      <c r="F9" s="11">
        <v>119.9</v>
      </c>
      <c r="G9" s="11">
        <v>134</v>
      </c>
      <c r="H9" s="17">
        <f t="shared" si="4"/>
        <v>126.95</v>
      </c>
      <c r="I9" s="11">
        <v>135</v>
      </c>
      <c r="J9" s="11">
        <v>141</v>
      </c>
      <c r="K9" s="17">
        <f t="shared" si="0"/>
        <v>138</v>
      </c>
      <c r="L9" s="11">
        <v>143</v>
      </c>
      <c r="M9" s="11">
        <v>143</v>
      </c>
      <c r="N9" s="17">
        <f t="shared" si="1"/>
        <v>143</v>
      </c>
      <c r="O9" s="27">
        <v>141</v>
      </c>
      <c r="P9" s="27">
        <v>141</v>
      </c>
      <c r="Q9" s="17">
        <f t="shared" si="2"/>
        <v>141</v>
      </c>
      <c r="R9" s="14"/>
      <c r="S9" s="14"/>
      <c r="T9" s="18"/>
      <c r="U9" s="14"/>
      <c r="V9" s="14"/>
      <c r="W9" s="18"/>
      <c r="X9" s="14"/>
      <c r="Y9" s="14"/>
      <c r="Z9" s="18"/>
      <c r="AA9" s="4">
        <f t="shared" si="5"/>
        <v>134.18</v>
      </c>
    </row>
    <row r="10" spans="1:31" ht="18.75" x14ac:dyDescent="0.25">
      <c r="A10" s="3">
        <v>6</v>
      </c>
      <c r="B10" s="8" t="s">
        <v>7</v>
      </c>
      <c r="C10" s="11">
        <v>55.79</v>
      </c>
      <c r="D10" s="11">
        <v>56.79</v>
      </c>
      <c r="E10" s="17">
        <f t="shared" si="3"/>
        <v>56.29</v>
      </c>
      <c r="F10" s="11">
        <v>55.89</v>
      </c>
      <c r="G10" s="11">
        <v>55.89</v>
      </c>
      <c r="H10" s="17">
        <f t="shared" si="4"/>
        <v>55.89</v>
      </c>
      <c r="I10" s="11">
        <v>64</v>
      </c>
      <c r="J10" s="11">
        <v>64</v>
      </c>
      <c r="K10" s="17">
        <f t="shared" si="0"/>
        <v>64</v>
      </c>
      <c r="L10" s="11">
        <v>66</v>
      </c>
      <c r="M10" s="11">
        <v>66</v>
      </c>
      <c r="N10" s="17">
        <f t="shared" si="1"/>
        <v>66</v>
      </c>
      <c r="O10" s="27">
        <v>56</v>
      </c>
      <c r="P10" s="27">
        <v>61</v>
      </c>
      <c r="Q10" s="17">
        <f t="shared" si="2"/>
        <v>58.5</v>
      </c>
      <c r="R10" s="14"/>
      <c r="S10" s="14"/>
      <c r="T10" s="18"/>
      <c r="U10" s="14"/>
      <c r="V10" s="14"/>
      <c r="W10" s="18"/>
      <c r="X10" s="14"/>
      <c r="Y10" s="14"/>
      <c r="Z10" s="18"/>
      <c r="AA10" s="4">
        <f t="shared" si="5"/>
        <v>60.136000000000003</v>
      </c>
    </row>
    <row r="11" spans="1:31" ht="15.75" customHeight="1" x14ac:dyDescent="0.25">
      <c r="A11" s="3">
        <v>7</v>
      </c>
      <c r="B11" s="8" t="s">
        <v>8</v>
      </c>
      <c r="C11" s="11">
        <v>18.899999999999999</v>
      </c>
      <c r="D11" s="11">
        <v>21.95</v>
      </c>
      <c r="E11" s="17">
        <f t="shared" si="3"/>
        <v>20.424999999999997</v>
      </c>
      <c r="F11" s="11">
        <v>18.899999999999999</v>
      </c>
      <c r="G11" s="11">
        <v>21.9</v>
      </c>
      <c r="H11" s="17">
        <f t="shared" si="4"/>
        <v>20.399999999999999</v>
      </c>
      <c r="I11" s="11">
        <v>20</v>
      </c>
      <c r="J11" s="11">
        <v>20</v>
      </c>
      <c r="K11" s="17">
        <f t="shared" si="0"/>
        <v>20</v>
      </c>
      <c r="L11" s="11">
        <v>20</v>
      </c>
      <c r="M11" s="11">
        <v>20</v>
      </c>
      <c r="N11" s="17">
        <f t="shared" si="1"/>
        <v>20</v>
      </c>
      <c r="O11" s="27">
        <v>21</v>
      </c>
      <c r="P11" s="27">
        <v>21</v>
      </c>
      <c r="Q11" s="17">
        <f t="shared" si="2"/>
        <v>21</v>
      </c>
      <c r="R11" s="14"/>
      <c r="S11" s="14"/>
      <c r="T11" s="18"/>
      <c r="U11" s="14"/>
      <c r="V11" s="14"/>
      <c r="W11" s="18"/>
      <c r="X11" s="14"/>
      <c r="Y11" s="14"/>
      <c r="Z11" s="18"/>
      <c r="AA11" s="4">
        <f t="shared" si="5"/>
        <v>20.364999999999998</v>
      </c>
    </row>
    <row r="12" spans="1:31" ht="18.75" x14ac:dyDescent="0.25">
      <c r="A12" s="3">
        <v>8</v>
      </c>
      <c r="B12" s="8" t="s">
        <v>9</v>
      </c>
      <c r="C12" s="11">
        <v>654.9</v>
      </c>
      <c r="D12" s="11">
        <v>1049.9000000000001</v>
      </c>
      <c r="E12" s="17">
        <f t="shared" si="3"/>
        <v>852.40000000000009</v>
      </c>
      <c r="F12" s="11">
        <v>706.95</v>
      </c>
      <c r="G12" s="11">
        <v>1049.9000000000001</v>
      </c>
      <c r="H12" s="17">
        <f t="shared" si="4"/>
        <v>878.42500000000007</v>
      </c>
      <c r="I12" s="11">
        <v>625</v>
      </c>
      <c r="J12" s="11">
        <v>625</v>
      </c>
      <c r="K12" s="17">
        <f t="shared" si="0"/>
        <v>625</v>
      </c>
      <c r="L12" s="11">
        <v>572.5</v>
      </c>
      <c r="M12" s="11">
        <v>896</v>
      </c>
      <c r="N12" s="17">
        <f t="shared" si="1"/>
        <v>734.25</v>
      </c>
      <c r="O12" s="27">
        <v>550</v>
      </c>
      <c r="P12" s="27">
        <v>550</v>
      </c>
      <c r="Q12" s="17">
        <f t="shared" si="2"/>
        <v>550</v>
      </c>
      <c r="R12" s="14"/>
      <c r="S12" s="14"/>
      <c r="T12" s="18"/>
      <c r="U12" s="14"/>
      <c r="V12" s="14"/>
      <c r="W12" s="18"/>
      <c r="X12" s="14"/>
      <c r="Y12" s="14"/>
      <c r="Z12" s="18"/>
      <c r="AA12" s="4">
        <f t="shared" si="5"/>
        <v>728.0150000000001</v>
      </c>
    </row>
    <row r="13" spans="1:31" ht="18.75" x14ac:dyDescent="0.25">
      <c r="A13" s="3">
        <v>9</v>
      </c>
      <c r="B13" s="8" t="s">
        <v>10</v>
      </c>
      <c r="C13" s="11">
        <v>217.76</v>
      </c>
      <c r="D13" s="11">
        <v>404</v>
      </c>
      <c r="E13" s="17">
        <f t="shared" si="3"/>
        <v>310.88</v>
      </c>
      <c r="F13" s="11">
        <v>265.49</v>
      </c>
      <c r="G13" s="11">
        <v>510.53</v>
      </c>
      <c r="H13" s="17">
        <f t="shared" si="4"/>
        <v>388.01</v>
      </c>
      <c r="I13" s="11">
        <v>401</v>
      </c>
      <c r="J13" s="11">
        <v>427.5</v>
      </c>
      <c r="K13" s="17">
        <f t="shared" si="0"/>
        <v>414.25</v>
      </c>
      <c r="L13" s="11">
        <v>325</v>
      </c>
      <c r="M13" s="11">
        <v>416</v>
      </c>
      <c r="N13" s="17">
        <f t="shared" si="1"/>
        <v>370.5</v>
      </c>
      <c r="O13" s="27">
        <v>406.67</v>
      </c>
      <c r="P13" s="27">
        <v>455.32</v>
      </c>
      <c r="Q13" s="17">
        <f t="shared" si="2"/>
        <v>430.995</v>
      </c>
      <c r="R13" s="14"/>
      <c r="S13" s="14"/>
      <c r="T13" s="18"/>
      <c r="U13" s="14"/>
      <c r="V13" s="14"/>
      <c r="W13" s="18"/>
      <c r="X13" s="14"/>
      <c r="Y13" s="14"/>
      <c r="Z13" s="18"/>
      <c r="AA13" s="4">
        <f>(E13+H13+K13+N13+Q13)/5</f>
        <v>382.92699999999996</v>
      </c>
    </row>
    <row r="14" spans="1:31" ht="15.75" customHeight="1" x14ac:dyDescent="0.25">
      <c r="A14" s="3">
        <v>10</v>
      </c>
      <c r="B14" s="8" t="s">
        <v>11</v>
      </c>
      <c r="C14" s="11">
        <v>399.75</v>
      </c>
      <c r="D14" s="11">
        <v>434.75</v>
      </c>
      <c r="E14" s="17">
        <f t="shared" si="3"/>
        <v>417.25</v>
      </c>
      <c r="F14" s="11">
        <v>412.25</v>
      </c>
      <c r="G14" s="11">
        <v>499.86</v>
      </c>
      <c r="H14" s="17">
        <f t="shared" si="4"/>
        <v>456.05500000000001</v>
      </c>
      <c r="I14" s="11">
        <v>471</v>
      </c>
      <c r="J14" s="11">
        <v>627</v>
      </c>
      <c r="K14" s="17">
        <f t="shared" si="0"/>
        <v>549</v>
      </c>
      <c r="L14" s="11">
        <v>428</v>
      </c>
      <c r="M14" s="11">
        <v>474.29</v>
      </c>
      <c r="N14" s="17">
        <f t="shared" si="1"/>
        <v>451.14499999999998</v>
      </c>
      <c r="O14" s="27">
        <v>413</v>
      </c>
      <c r="P14" s="27">
        <v>471.43</v>
      </c>
      <c r="Q14" s="17">
        <f t="shared" si="2"/>
        <v>442.21500000000003</v>
      </c>
      <c r="R14" s="14"/>
      <c r="S14" s="14"/>
      <c r="T14" s="18"/>
      <c r="U14" s="14"/>
      <c r="V14" s="14"/>
      <c r="W14" s="18"/>
      <c r="X14" s="14"/>
      <c r="Y14" s="14"/>
      <c r="Z14" s="18"/>
      <c r="AA14" s="4">
        <f t="shared" si="5"/>
        <v>463.13299999999998</v>
      </c>
    </row>
    <row r="15" spans="1:31" ht="18.75" x14ac:dyDescent="0.25">
      <c r="A15" s="3">
        <v>11</v>
      </c>
      <c r="B15" s="8" t="s">
        <v>12</v>
      </c>
      <c r="C15" s="11">
        <v>725.42</v>
      </c>
      <c r="D15" s="11">
        <v>914</v>
      </c>
      <c r="E15" s="17">
        <f t="shared" si="3"/>
        <v>819.71</v>
      </c>
      <c r="F15" s="11">
        <v>899.9</v>
      </c>
      <c r="G15" s="11">
        <v>1275.9000000000001</v>
      </c>
      <c r="H15" s="17">
        <f t="shared" si="4"/>
        <v>1087.9000000000001</v>
      </c>
      <c r="I15" s="11">
        <v>715</v>
      </c>
      <c r="J15" s="11">
        <v>1170</v>
      </c>
      <c r="K15" s="17">
        <f>(I15+J15)/2</f>
        <v>942.5</v>
      </c>
      <c r="L15" s="11">
        <v>778</v>
      </c>
      <c r="M15" s="11">
        <v>1112</v>
      </c>
      <c r="N15" s="17">
        <f t="shared" si="1"/>
        <v>945</v>
      </c>
      <c r="O15" s="27">
        <v>713</v>
      </c>
      <c r="P15" s="27">
        <v>1030</v>
      </c>
      <c r="Q15" s="17">
        <f t="shared" si="2"/>
        <v>871.5</v>
      </c>
      <c r="R15" s="14"/>
      <c r="S15" s="14"/>
      <c r="T15" s="18"/>
      <c r="U15" s="14"/>
      <c r="V15" s="14"/>
      <c r="W15" s="18"/>
      <c r="X15" s="14"/>
      <c r="Y15" s="14"/>
      <c r="Z15" s="18"/>
      <c r="AA15" s="4">
        <f t="shared" si="5"/>
        <v>933.32200000000012</v>
      </c>
    </row>
    <row r="16" spans="1:31" ht="15.75" customHeight="1" x14ac:dyDescent="0.25">
      <c r="A16" s="3">
        <v>12</v>
      </c>
      <c r="B16" s="19" t="s">
        <v>13</v>
      </c>
      <c r="C16" s="11">
        <v>483.9</v>
      </c>
      <c r="D16" s="11">
        <v>524.96</v>
      </c>
      <c r="E16" s="17">
        <f t="shared" si="3"/>
        <v>504.43</v>
      </c>
      <c r="F16" s="11">
        <v>399.9</v>
      </c>
      <c r="G16" s="11">
        <v>479.9</v>
      </c>
      <c r="H16" s="17">
        <f t="shared" si="4"/>
        <v>439.9</v>
      </c>
      <c r="I16" s="11"/>
      <c r="J16" s="11"/>
      <c r="K16" s="17">
        <f t="shared" si="0"/>
        <v>0</v>
      </c>
      <c r="L16" s="11">
        <v>462</v>
      </c>
      <c r="M16" s="11">
        <v>462</v>
      </c>
      <c r="N16" s="17">
        <f t="shared" si="1"/>
        <v>462</v>
      </c>
      <c r="O16" s="27"/>
      <c r="P16" s="27"/>
      <c r="Q16" s="17">
        <f t="shared" si="2"/>
        <v>0</v>
      </c>
      <c r="R16" s="14"/>
      <c r="S16" s="14"/>
      <c r="T16" s="18"/>
      <c r="U16" s="14"/>
      <c r="V16" s="14"/>
      <c r="W16" s="18"/>
      <c r="X16" s="14"/>
      <c r="Y16" s="14"/>
      <c r="Z16" s="18"/>
      <c r="AA16" s="4">
        <f>(E16+H16+K16+N16+Q16)/3</f>
        <v>468.77666666666664</v>
      </c>
    </row>
    <row r="17" spans="1:27" ht="18.75" x14ac:dyDescent="0.25">
      <c r="A17" s="3">
        <v>13</v>
      </c>
      <c r="B17" s="8" t="s">
        <v>14</v>
      </c>
      <c r="C17" s="11">
        <v>286.89999999999998</v>
      </c>
      <c r="D17" s="11">
        <v>286.89999999999998</v>
      </c>
      <c r="E17" s="17">
        <f t="shared" si="3"/>
        <v>286.89999999999998</v>
      </c>
      <c r="F17" s="11">
        <v>229.9</v>
      </c>
      <c r="G17" s="11">
        <v>332.96</v>
      </c>
      <c r="H17" s="17">
        <f t="shared" si="4"/>
        <v>281.43</v>
      </c>
      <c r="I17" s="11">
        <v>300</v>
      </c>
      <c r="J17" s="11">
        <v>300</v>
      </c>
      <c r="K17" s="17">
        <f t="shared" si="0"/>
        <v>300</v>
      </c>
      <c r="L17" s="11">
        <v>269</v>
      </c>
      <c r="M17" s="11">
        <v>269</v>
      </c>
      <c r="N17" s="17">
        <f t="shared" si="1"/>
        <v>269</v>
      </c>
      <c r="O17" s="27"/>
      <c r="P17" s="27"/>
      <c r="Q17" s="17">
        <f t="shared" si="2"/>
        <v>0</v>
      </c>
      <c r="R17" s="14"/>
      <c r="S17" s="14"/>
      <c r="T17" s="18"/>
      <c r="U17" s="14"/>
      <c r="V17" s="14"/>
      <c r="W17" s="18"/>
      <c r="X17" s="14"/>
      <c r="Y17" s="14"/>
      <c r="Z17" s="18"/>
      <c r="AA17" s="4">
        <f>(E17+H17+K17+N17+Q17)/4</f>
        <v>284.33249999999998</v>
      </c>
    </row>
    <row r="18" spans="1:27" ht="18" customHeight="1" x14ac:dyDescent="0.25">
      <c r="A18" s="3">
        <v>14</v>
      </c>
      <c r="B18" s="8" t="s">
        <v>15</v>
      </c>
      <c r="C18" s="11">
        <v>209.99</v>
      </c>
      <c r="D18" s="11">
        <v>209.99</v>
      </c>
      <c r="E18" s="17">
        <f t="shared" si="3"/>
        <v>209.99</v>
      </c>
      <c r="F18" s="11">
        <v>219.73</v>
      </c>
      <c r="G18" s="11">
        <v>229.9</v>
      </c>
      <c r="H18" s="17">
        <f t="shared" si="4"/>
        <v>224.815</v>
      </c>
      <c r="I18" s="11">
        <v>215</v>
      </c>
      <c r="J18" s="11">
        <v>225</v>
      </c>
      <c r="K18" s="17">
        <f t="shared" si="0"/>
        <v>220</v>
      </c>
      <c r="L18" s="11">
        <v>211</v>
      </c>
      <c r="M18" s="11">
        <v>227</v>
      </c>
      <c r="N18" s="17">
        <f t="shared" si="1"/>
        <v>219</v>
      </c>
      <c r="O18" s="27">
        <v>197</v>
      </c>
      <c r="P18" s="27">
        <v>197</v>
      </c>
      <c r="Q18" s="17">
        <f t="shared" si="2"/>
        <v>197</v>
      </c>
      <c r="R18" s="14"/>
      <c r="S18" s="14"/>
      <c r="T18" s="18"/>
      <c r="U18" s="14"/>
      <c r="V18" s="14"/>
      <c r="W18" s="18"/>
      <c r="X18" s="14"/>
      <c r="Y18" s="14"/>
      <c r="Z18" s="18"/>
      <c r="AA18" s="4">
        <f>(E18+H18+K18+N18+Q18)/5</f>
        <v>214.161</v>
      </c>
    </row>
    <row r="19" spans="1:27" ht="18.75" x14ac:dyDescent="0.25">
      <c r="A19" s="3">
        <v>15</v>
      </c>
      <c r="B19" s="8" t="s">
        <v>16</v>
      </c>
      <c r="C19" s="11">
        <v>89.9</v>
      </c>
      <c r="D19" s="11">
        <v>279.89999999999998</v>
      </c>
      <c r="E19" s="17">
        <f t="shared" si="3"/>
        <v>184.89999999999998</v>
      </c>
      <c r="F19" s="11">
        <v>69.900000000000006</v>
      </c>
      <c r="G19" s="11">
        <v>199.9</v>
      </c>
      <c r="H19" s="17">
        <f t="shared" si="4"/>
        <v>134.9</v>
      </c>
      <c r="I19" s="11">
        <v>80</v>
      </c>
      <c r="J19" s="11">
        <v>221</v>
      </c>
      <c r="K19" s="17">
        <f t="shared" si="0"/>
        <v>150.5</v>
      </c>
      <c r="L19" s="11">
        <v>90</v>
      </c>
      <c r="M19" s="11">
        <v>160</v>
      </c>
      <c r="N19" s="17">
        <f t="shared" si="1"/>
        <v>125</v>
      </c>
      <c r="O19" s="27"/>
      <c r="P19" s="27"/>
      <c r="Q19" s="17">
        <f t="shared" si="2"/>
        <v>0</v>
      </c>
      <c r="R19" s="14"/>
      <c r="S19" s="14"/>
      <c r="T19" s="18"/>
      <c r="U19" s="14"/>
      <c r="V19" s="14"/>
      <c r="W19" s="18"/>
      <c r="X19" s="14"/>
      <c r="Y19" s="14"/>
      <c r="Z19" s="18"/>
      <c r="AA19" s="4">
        <f>(E19+H19+K19+N19+Q19)/4</f>
        <v>148.82499999999999</v>
      </c>
    </row>
    <row r="20" spans="1:27" ht="18.75" x14ac:dyDescent="0.25">
      <c r="A20" s="3">
        <v>16</v>
      </c>
      <c r="B20" s="8" t="s">
        <v>31</v>
      </c>
      <c r="C20" s="11">
        <v>53.96</v>
      </c>
      <c r="D20" s="11">
        <v>155.77000000000001</v>
      </c>
      <c r="E20" s="17">
        <f t="shared" si="3"/>
        <v>104.86500000000001</v>
      </c>
      <c r="F20" s="11">
        <v>52.18</v>
      </c>
      <c r="G20" s="11">
        <v>149.94999999999999</v>
      </c>
      <c r="H20" s="17">
        <f t="shared" si="4"/>
        <v>101.065</v>
      </c>
      <c r="I20" s="11">
        <v>37</v>
      </c>
      <c r="J20" s="11">
        <v>168</v>
      </c>
      <c r="K20" s="17">
        <f t="shared" si="0"/>
        <v>102.5</v>
      </c>
      <c r="L20" s="11">
        <v>54</v>
      </c>
      <c r="M20" s="11">
        <v>159</v>
      </c>
      <c r="N20" s="17">
        <f t="shared" si="1"/>
        <v>106.5</v>
      </c>
      <c r="O20" s="27">
        <v>53</v>
      </c>
      <c r="P20" s="27">
        <v>159</v>
      </c>
      <c r="Q20" s="17">
        <f t="shared" si="2"/>
        <v>106</v>
      </c>
      <c r="R20" s="14"/>
      <c r="S20" s="14"/>
      <c r="T20" s="18"/>
      <c r="U20" s="14"/>
      <c r="V20" s="14"/>
      <c r="W20" s="18"/>
      <c r="X20" s="14"/>
      <c r="Y20" s="14"/>
      <c r="Z20" s="18"/>
      <c r="AA20" s="4">
        <f t="shared" ref="AA20:AA25" si="6">(E20+H20+K20+N20+Q20)/5</f>
        <v>104.18600000000001</v>
      </c>
    </row>
    <row r="21" spans="1:27" ht="18.75" customHeight="1" x14ac:dyDescent="0.25">
      <c r="A21" s="3">
        <v>17</v>
      </c>
      <c r="B21" s="15" t="s">
        <v>17</v>
      </c>
      <c r="C21" s="11">
        <v>49.61</v>
      </c>
      <c r="D21" s="11">
        <v>68.09</v>
      </c>
      <c r="E21" s="17">
        <f t="shared" si="3"/>
        <v>58.85</v>
      </c>
      <c r="F21" s="11">
        <v>49.61</v>
      </c>
      <c r="G21" s="11">
        <v>69.900000000000006</v>
      </c>
      <c r="H21" s="17">
        <f t="shared" si="4"/>
        <v>59.755000000000003</v>
      </c>
      <c r="I21" s="11">
        <v>63.64</v>
      </c>
      <c r="J21" s="11">
        <v>68</v>
      </c>
      <c r="K21" s="17">
        <f t="shared" si="0"/>
        <v>65.819999999999993</v>
      </c>
      <c r="L21" s="11">
        <v>64</v>
      </c>
      <c r="M21" s="11">
        <v>70</v>
      </c>
      <c r="N21" s="17">
        <f t="shared" si="1"/>
        <v>67</v>
      </c>
      <c r="O21" s="27">
        <v>62</v>
      </c>
      <c r="P21" s="27">
        <v>72.849999999999994</v>
      </c>
      <c r="Q21" s="17">
        <f t="shared" si="2"/>
        <v>67.424999999999997</v>
      </c>
      <c r="R21" s="14"/>
      <c r="S21" s="14"/>
      <c r="T21" s="18"/>
      <c r="U21" s="14"/>
      <c r="V21" s="14"/>
      <c r="W21" s="18"/>
      <c r="X21" s="14"/>
      <c r="Y21" s="14"/>
      <c r="Z21" s="18"/>
      <c r="AA21" s="4">
        <f t="shared" si="6"/>
        <v>63.77</v>
      </c>
    </row>
    <row r="22" spans="1:27" ht="37.5" x14ac:dyDescent="0.25">
      <c r="A22" s="3">
        <v>18</v>
      </c>
      <c r="B22" s="8" t="s">
        <v>18</v>
      </c>
      <c r="C22" s="11">
        <v>66.7</v>
      </c>
      <c r="D22" s="11">
        <v>71</v>
      </c>
      <c r="E22" s="17">
        <f t="shared" si="3"/>
        <v>68.849999999999994</v>
      </c>
      <c r="F22" s="11">
        <v>69</v>
      </c>
      <c r="G22" s="11">
        <v>76.36</v>
      </c>
      <c r="H22" s="17">
        <f t="shared" si="4"/>
        <v>72.680000000000007</v>
      </c>
      <c r="I22" s="11">
        <v>69</v>
      </c>
      <c r="J22" s="11">
        <v>80</v>
      </c>
      <c r="K22" s="17">
        <f t="shared" si="0"/>
        <v>74.5</v>
      </c>
      <c r="L22" s="11">
        <v>68</v>
      </c>
      <c r="M22" s="11">
        <v>72</v>
      </c>
      <c r="N22" s="17">
        <f t="shared" si="1"/>
        <v>70</v>
      </c>
      <c r="O22" s="27">
        <v>66</v>
      </c>
      <c r="P22" s="27">
        <v>66</v>
      </c>
      <c r="Q22" s="17">
        <f t="shared" si="2"/>
        <v>66</v>
      </c>
      <c r="R22" s="14"/>
      <c r="S22" s="14"/>
      <c r="T22" s="18"/>
      <c r="U22" s="14"/>
      <c r="V22" s="14"/>
      <c r="W22" s="18"/>
      <c r="X22" s="14"/>
      <c r="Y22" s="14"/>
      <c r="Z22" s="18"/>
      <c r="AA22" s="4">
        <f t="shared" si="6"/>
        <v>70.405999999999992</v>
      </c>
    </row>
    <row r="23" spans="1:27" ht="15.75" customHeight="1" x14ac:dyDescent="0.25">
      <c r="A23" s="3">
        <v>19</v>
      </c>
      <c r="B23" s="8" t="s">
        <v>19</v>
      </c>
      <c r="C23" s="11">
        <v>66.989999999999995</v>
      </c>
      <c r="D23" s="11">
        <v>109.95</v>
      </c>
      <c r="E23" s="17">
        <f t="shared" si="3"/>
        <v>88.47</v>
      </c>
      <c r="F23" s="11">
        <v>72.900000000000006</v>
      </c>
      <c r="G23" s="11">
        <v>99.99</v>
      </c>
      <c r="H23" s="17">
        <f t="shared" si="4"/>
        <v>86.444999999999993</v>
      </c>
      <c r="I23" s="11">
        <v>76</v>
      </c>
      <c r="J23" s="11">
        <v>102</v>
      </c>
      <c r="K23" s="17">
        <f t="shared" si="0"/>
        <v>89</v>
      </c>
      <c r="L23" s="11">
        <v>95</v>
      </c>
      <c r="M23" s="11">
        <v>104</v>
      </c>
      <c r="N23" s="17">
        <f t="shared" si="1"/>
        <v>99.5</v>
      </c>
      <c r="O23" s="27">
        <v>76</v>
      </c>
      <c r="P23" s="27">
        <v>99</v>
      </c>
      <c r="Q23" s="17">
        <f t="shared" si="2"/>
        <v>87.5</v>
      </c>
      <c r="R23" s="14"/>
      <c r="S23" s="14"/>
      <c r="T23" s="18"/>
      <c r="U23" s="14"/>
      <c r="V23" s="14"/>
      <c r="W23" s="18"/>
      <c r="X23" s="14"/>
      <c r="Y23" s="14"/>
      <c r="Z23" s="18"/>
      <c r="AA23" s="4">
        <f t="shared" si="6"/>
        <v>90.182999999999993</v>
      </c>
    </row>
    <row r="24" spans="1:27" ht="15" customHeight="1" x14ac:dyDescent="0.25">
      <c r="A24" s="3">
        <v>20</v>
      </c>
      <c r="B24" s="8" t="s">
        <v>20</v>
      </c>
      <c r="C24" s="11">
        <v>724.75</v>
      </c>
      <c r="D24" s="11">
        <v>836.17</v>
      </c>
      <c r="E24" s="17">
        <f t="shared" si="3"/>
        <v>780.46</v>
      </c>
      <c r="F24" s="11">
        <v>881.8</v>
      </c>
      <c r="G24" s="11">
        <v>881.8</v>
      </c>
      <c r="H24" s="17">
        <f t="shared" si="4"/>
        <v>881.8</v>
      </c>
      <c r="I24" s="11">
        <v>656</v>
      </c>
      <c r="J24" s="11">
        <v>670</v>
      </c>
      <c r="K24" s="17">
        <f t="shared" si="0"/>
        <v>663</v>
      </c>
      <c r="L24" s="11">
        <v>740</v>
      </c>
      <c r="M24" s="11">
        <v>837.5</v>
      </c>
      <c r="N24" s="17">
        <f t="shared" si="1"/>
        <v>788.75</v>
      </c>
      <c r="O24" s="27">
        <v>397</v>
      </c>
      <c r="P24" s="27">
        <v>785</v>
      </c>
      <c r="Q24" s="17">
        <f t="shared" si="2"/>
        <v>591</v>
      </c>
      <c r="R24" s="14"/>
      <c r="S24" s="14"/>
      <c r="T24" s="18"/>
      <c r="U24" s="14"/>
      <c r="V24" s="14"/>
      <c r="W24" s="18"/>
      <c r="X24" s="14"/>
      <c r="Y24" s="14"/>
      <c r="Z24" s="18"/>
      <c r="AA24" s="4">
        <f>(E24+H24+K24+N24+Q24)/5</f>
        <v>741.00200000000007</v>
      </c>
    </row>
    <row r="25" spans="1:27" ht="18.75" x14ac:dyDescent="0.25">
      <c r="A25" s="3">
        <v>21</v>
      </c>
      <c r="B25" s="15" t="s">
        <v>21</v>
      </c>
      <c r="C25" s="11">
        <v>329.9</v>
      </c>
      <c r="D25" s="11">
        <v>339.9</v>
      </c>
      <c r="E25" s="17">
        <f t="shared" si="3"/>
        <v>334.9</v>
      </c>
      <c r="F25" s="11">
        <v>340</v>
      </c>
      <c r="G25" s="27">
        <v>499.9</v>
      </c>
      <c r="H25" s="17">
        <f t="shared" si="4"/>
        <v>419.95</v>
      </c>
      <c r="I25" s="11">
        <v>340</v>
      </c>
      <c r="J25" s="11">
        <v>602</v>
      </c>
      <c r="K25" s="17">
        <f t="shared" si="0"/>
        <v>471</v>
      </c>
      <c r="L25" s="11">
        <v>363</v>
      </c>
      <c r="M25" s="11">
        <v>378</v>
      </c>
      <c r="N25" s="17">
        <f t="shared" si="1"/>
        <v>370.5</v>
      </c>
      <c r="O25" s="27">
        <v>325</v>
      </c>
      <c r="P25" s="27">
        <v>581</v>
      </c>
      <c r="Q25" s="17">
        <f t="shared" si="2"/>
        <v>453</v>
      </c>
      <c r="R25" s="14"/>
      <c r="S25" s="14"/>
      <c r="T25" s="18"/>
      <c r="U25" s="14"/>
      <c r="V25" s="14"/>
      <c r="W25" s="18"/>
      <c r="X25" s="14"/>
      <c r="Y25" s="14"/>
      <c r="Z25" s="18"/>
      <c r="AA25" s="4">
        <f t="shared" si="6"/>
        <v>409.87</v>
      </c>
    </row>
    <row r="26" spans="1:27" ht="15.75" customHeight="1" x14ac:dyDescent="0.25">
      <c r="A26" s="3">
        <v>22</v>
      </c>
      <c r="B26" s="8" t="s">
        <v>22</v>
      </c>
      <c r="C26" s="11">
        <v>52.9</v>
      </c>
      <c r="D26" s="11">
        <v>52.9</v>
      </c>
      <c r="E26" s="17">
        <f t="shared" si="3"/>
        <v>52.9</v>
      </c>
      <c r="F26" s="11">
        <v>49.9</v>
      </c>
      <c r="G26" s="11">
        <v>49.9</v>
      </c>
      <c r="H26" s="17">
        <f t="shared" si="4"/>
        <v>49.9</v>
      </c>
      <c r="I26" s="11"/>
      <c r="J26" s="11"/>
      <c r="K26" s="17">
        <f t="shared" si="0"/>
        <v>0</v>
      </c>
      <c r="L26" s="11"/>
      <c r="M26" s="11"/>
      <c r="N26" s="17">
        <f t="shared" si="1"/>
        <v>0</v>
      </c>
      <c r="O26" s="27">
        <v>48</v>
      </c>
      <c r="P26" s="27">
        <v>48</v>
      </c>
      <c r="Q26" s="17">
        <f t="shared" si="2"/>
        <v>48</v>
      </c>
      <c r="R26" s="34">
        <v>55</v>
      </c>
      <c r="S26" s="34">
        <v>55</v>
      </c>
      <c r="T26" s="17">
        <f>(R26+S26)/2</f>
        <v>55</v>
      </c>
      <c r="U26" s="11">
        <v>70</v>
      </c>
      <c r="V26" s="11">
        <v>70</v>
      </c>
      <c r="W26" s="17">
        <f t="shared" ref="W26:W30" si="7">(U26+V26)/2</f>
        <v>70</v>
      </c>
      <c r="X26" s="11">
        <v>55</v>
      </c>
      <c r="Y26" s="11">
        <v>55</v>
      </c>
      <c r="Z26" s="17">
        <f t="shared" ref="Z26:Z30" si="8">(X26+Y26)/2</f>
        <v>55</v>
      </c>
      <c r="AA26" s="4">
        <f>(E26+H26+Q26+T26+W26+Z26)/6</f>
        <v>55.133333333333333</v>
      </c>
    </row>
    <row r="27" spans="1:27" ht="18.75" x14ac:dyDescent="0.25">
      <c r="A27" s="3">
        <v>23</v>
      </c>
      <c r="B27" s="8" t="s">
        <v>23</v>
      </c>
      <c r="C27" s="11">
        <v>49.9</v>
      </c>
      <c r="D27" s="11">
        <v>49.9</v>
      </c>
      <c r="E27" s="17">
        <f t="shared" si="3"/>
        <v>49.9</v>
      </c>
      <c r="F27" s="11">
        <v>49.9</v>
      </c>
      <c r="G27" s="11">
        <v>49.9</v>
      </c>
      <c r="H27" s="17">
        <f t="shared" si="4"/>
        <v>49.9</v>
      </c>
      <c r="I27" s="11"/>
      <c r="J27" s="11"/>
      <c r="K27" s="17">
        <f t="shared" si="0"/>
        <v>0</v>
      </c>
      <c r="L27" s="13"/>
      <c r="M27" s="13"/>
      <c r="N27" s="17">
        <f t="shared" si="1"/>
        <v>0</v>
      </c>
      <c r="O27" s="11">
        <v>47</v>
      </c>
      <c r="P27" s="11">
        <v>47</v>
      </c>
      <c r="Q27" s="17">
        <f t="shared" si="2"/>
        <v>47</v>
      </c>
      <c r="R27" s="34">
        <v>45</v>
      </c>
      <c r="S27" s="34">
        <v>45</v>
      </c>
      <c r="T27" s="17">
        <f t="shared" ref="T27:T30" si="9">(R27+S27)/2</f>
        <v>45</v>
      </c>
      <c r="U27" s="11">
        <v>60</v>
      </c>
      <c r="V27" s="11">
        <v>60</v>
      </c>
      <c r="W27" s="17">
        <f t="shared" si="7"/>
        <v>60</v>
      </c>
      <c r="X27" s="11">
        <v>55</v>
      </c>
      <c r="Y27" s="11">
        <v>55</v>
      </c>
      <c r="Z27" s="17">
        <f t="shared" si="8"/>
        <v>55</v>
      </c>
      <c r="AA27" s="4">
        <f>(E27+H27+Q27+T27+W27+Z27)/6</f>
        <v>51.133333333333333</v>
      </c>
    </row>
    <row r="28" spans="1:27" ht="18.75" x14ac:dyDescent="0.25">
      <c r="A28" s="3">
        <v>24</v>
      </c>
      <c r="B28" s="8" t="s">
        <v>24</v>
      </c>
      <c r="C28" s="11">
        <v>51.9</v>
      </c>
      <c r="D28" s="11">
        <v>51.9</v>
      </c>
      <c r="E28" s="17">
        <f t="shared" si="3"/>
        <v>51.9</v>
      </c>
      <c r="F28" s="11">
        <v>51.9</v>
      </c>
      <c r="G28" s="11">
        <v>51.9</v>
      </c>
      <c r="H28" s="17">
        <f t="shared" si="4"/>
        <v>51.9</v>
      </c>
      <c r="I28" s="11"/>
      <c r="J28" s="11"/>
      <c r="K28" s="17">
        <f t="shared" si="0"/>
        <v>0</v>
      </c>
      <c r="L28" s="13"/>
      <c r="M28" s="13"/>
      <c r="N28" s="17">
        <f t="shared" si="1"/>
        <v>0</v>
      </c>
      <c r="O28" s="11">
        <v>52</v>
      </c>
      <c r="P28" s="11">
        <v>52</v>
      </c>
      <c r="Q28" s="17">
        <f t="shared" si="2"/>
        <v>52</v>
      </c>
      <c r="R28" s="11">
        <v>60</v>
      </c>
      <c r="S28" s="11">
        <v>60</v>
      </c>
      <c r="T28" s="17">
        <f t="shared" si="9"/>
        <v>60</v>
      </c>
      <c r="U28" s="11">
        <v>60</v>
      </c>
      <c r="V28" s="11">
        <v>60</v>
      </c>
      <c r="W28" s="17">
        <f>(U28+V28)/2</f>
        <v>60</v>
      </c>
      <c r="X28" s="11">
        <v>60</v>
      </c>
      <c r="Y28" s="11">
        <v>60</v>
      </c>
      <c r="Z28" s="17">
        <f t="shared" si="8"/>
        <v>60</v>
      </c>
      <c r="AA28" s="4">
        <f t="shared" ref="AA28:AA29" si="10">(E28+H28+Q28+T28+W28+Z28)/6</f>
        <v>55.966666666666669</v>
      </c>
    </row>
    <row r="29" spans="1:27" ht="18.75" x14ac:dyDescent="0.25">
      <c r="A29" s="3">
        <v>25</v>
      </c>
      <c r="B29" s="15" t="s">
        <v>25</v>
      </c>
      <c r="C29" s="11">
        <v>69.900000000000006</v>
      </c>
      <c r="D29" s="11">
        <v>69.900000000000006</v>
      </c>
      <c r="E29" s="17">
        <f t="shared" si="3"/>
        <v>69.900000000000006</v>
      </c>
      <c r="F29" s="11">
        <v>69.900000000000006</v>
      </c>
      <c r="G29" s="11">
        <v>69.900000000000006</v>
      </c>
      <c r="H29" s="17">
        <f t="shared" si="4"/>
        <v>69.900000000000006</v>
      </c>
      <c r="I29" s="11"/>
      <c r="J29" s="11"/>
      <c r="K29" s="17">
        <f t="shared" si="0"/>
        <v>0</v>
      </c>
      <c r="L29" s="13"/>
      <c r="M29" s="13"/>
      <c r="N29" s="17">
        <f t="shared" si="1"/>
        <v>0</v>
      </c>
      <c r="O29" s="11">
        <v>63</v>
      </c>
      <c r="P29" s="11">
        <v>63</v>
      </c>
      <c r="Q29" s="17">
        <f t="shared" si="2"/>
        <v>63</v>
      </c>
      <c r="R29" s="34">
        <v>70</v>
      </c>
      <c r="S29" s="34">
        <v>70</v>
      </c>
      <c r="T29" s="17">
        <f t="shared" si="9"/>
        <v>70</v>
      </c>
      <c r="U29" s="11">
        <v>80</v>
      </c>
      <c r="V29" s="11">
        <v>80</v>
      </c>
      <c r="W29" s="17">
        <f t="shared" si="7"/>
        <v>80</v>
      </c>
      <c r="X29" s="11">
        <v>80</v>
      </c>
      <c r="Y29" s="11">
        <v>80</v>
      </c>
      <c r="Z29" s="17">
        <f t="shared" si="8"/>
        <v>80</v>
      </c>
      <c r="AA29" s="4">
        <f t="shared" si="10"/>
        <v>72.13333333333334</v>
      </c>
    </row>
    <row r="30" spans="1:27" ht="18.75" x14ac:dyDescent="0.25">
      <c r="A30" s="3">
        <v>26</v>
      </c>
      <c r="B30" s="8" t="s">
        <v>27</v>
      </c>
      <c r="C30" s="11">
        <v>149.9</v>
      </c>
      <c r="D30" s="11">
        <v>174.9</v>
      </c>
      <c r="E30" s="17">
        <f t="shared" si="3"/>
        <v>162.4</v>
      </c>
      <c r="F30" s="11">
        <v>124.9</v>
      </c>
      <c r="G30" s="11">
        <v>169.9</v>
      </c>
      <c r="H30" s="17">
        <f t="shared" si="4"/>
        <v>147.4</v>
      </c>
      <c r="I30" s="11"/>
      <c r="J30" s="11"/>
      <c r="K30" s="17">
        <f t="shared" si="0"/>
        <v>0</v>
      </c>
      <c r="L30" s="13"/>
      <c r="M30" s="13"/>
      <c r="N30" s="17">
        <f t="shared" si="1"/>
        <v>0</v>
      </c>
      <c r="O30" s="13">
        <v>138</v>
      </c>
      <c r="P30" s="13">
        <v>162</v>
      </c>
      <c r="Q30" s="17">
        <f t="shared" si="2"/>
        <v>150</v>
      </c>
      <c r="R30" s="34">
        <v>150</v>
      </c>
      <c r="S30" s="34">
        <v>200</v>
      </c>
      <c r="T30" s="17">
        <f t="shared" si="9"/>
        <v>175</v>
      </c>
      <c r="U30" s="11">
        <v>150</v>
      </c>
      <c r="V30" s="11">
        <v>180</v>
      </c>
      <c r="W30" s="17">
        <f t="shared" si="7"/>
        <v>165</v>
      </c>
      <c r="X30" s="11">
        <v>180</v>
      </c>
      <c r="Y30" s="11">
        <v>180</v>
      </c>
      <c r="Z30" s="17">
        <f t="shared" si="8"/>
        <v>180</v>
      </c>
      <c r="AA30" s="4">
        <f>(E30+H30+Q30+T30+W30+Z30)/6</f>
        <v>163.29999999999998</v>
      </c>
    </row>
    <row r="31" spans="1:27" ht="18.75" customHeight="1" x14ac:dyDescent="0.25">
      <c r="A31" s="3">
        <v>27</v>
      </c>
      <c r="B31" s="8" t="s">
        <v>26</v>
      </c>
      <c r="C31" s="11">
        <v>93.71</v>
      </c>
      <c r="D31" s="11">
        <v>127.77</v>
      </c>
      <c r="E31" s="17">
        <f t="shared" si="3"/>
        <v>110.74</v>
      </c>
      <c r="F31" s="11">
        <v>106.99</v>
      </c>
      <c r="G31" s="11">
        <v>106.99</v>
      </c>
      <c r="H31" s="17">
        <f t="shared" si="4"/>
        <v>106.99</v>
      </c>
      <c r="I31" s="11">
        <v>130</v>
      </c>
      <c r="J31" s="11">
        <v>130</v>
      </c>
      <c r="K31" s="17">
        <f t="shared" si="0"/>
        <v>130</v>
      </c>
      <c r="L31" s="11">
        <v>121</v>
      </c>
      <c r="M31" s="11">
        <v>127</v>
      </c>
      <c r="N31" s="17">
        <f t="shared" si="1"/>
        <v>124</v>
      </c>
      <c r="O31" s="11">
        <v>94</v>
      </c>
      <c r="P31" s="11">
        <v>110</v>
      </c>
      <c r="Q31" s="17">
        <f t="shared" si="2"/>
        <v>102</v>
      </c>
      <c r="R31" s="14"/>
      <c r="S31" s="14"/>
      <c r="T31" s="18"/>
      <c r="U31" s="14"/>
      <c r="V31" s="14"/>
      <c r="W31" s="17"/>
      <c r="X31" s="14"/>
      <c r="Y31" s="14"/>
      <c r="Z31" s="18"/>
      <c r="AA31" s="4">
        <f>(E31+H31+K31+N31+Q31)/5</f>
        <v>114.74600000000001</v>
      </c>
    </row>
    <row r="32" spans="1:27" ht="15.75" customHeight="1" x14ac:dyDescent="0.25">
      <c r="A32" s="3"/>
      <c r="B32" s="5"/>
      <c r="C32" s="12"/>
      <c r="D32" s="12"/>
      <c r="E32" s="5"/>
      <c r="F32" s="12"/>
      <c r="G32" s="12"/>
      <c r="H32" s="5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5"/>
      <c r="X32" s="12"/>
      <c r="Y32" s="12"/>
      <c r="Z32" s="5"/>
      <c r="AA32" s="5"/>
    </row>
    <row r="33" spans="1:31" x14ac:dyDescent="0.25">
      <c r="A33" s="3"/>
      <c r="B33" s="7"/>
      <c r="C33" s="16"/>
      <c r="D33" s="16"/>
      <c r="E33" s="7"/>
      <c r="F33" s="16"/>
      <c r="G33" s="16"/>
      <c r="H33" s="7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7"/>
      <c r="X33" s="16"/>
      <c r="Y33" s="16"/>
      <c r="Z33" s="7"/>
      <c r="AA33" s="7"/>
    </row>
    <row r="34" spans="1:31" ht="15.75" customHeight="1" x14ac:dyDescent="0.25">
      <c r="A34" s="3"/>
      <c r="B34" s="7"/>
      <c r="C34" s="16"/>
      <c r="D34" s="16"/>
      <c r="E34" s="7"/>
      <c r="F34" s="16"/>
      <c r="G34" s="16"/>
      <c r="H34" s="7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7"/>
      <c r="X34" s="16"/>
      <c r="Y34" s="16"/>
      <c r="Z34" s="7"/>
      <c r="AA34" s="7"/>
    </row>
    <row r="35" spans="1:31" ht="20.25" customHeight="1" x14ac:dyDescent="0.25">
      <c r="A35" s="3"/>
      <c r="B35" s="7"/>
      <c r="C35" s="16"/>
      <c r="D35" s="16"/>
      <c r="E35" s="7"/>
      <c r="F35" s="16"/>
      <c r="G35" s="16"/>
      <c r="H35" s="7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7"/>
      <c r="X35" s="16"/>
      <c r="Y35" s="16"/>
      <c r="Z35" s="7"/>
      <c r="AA35" s="7"/>
    </row>
    <row r="36" spans="1:31" x14ac:dyDescent="0.25">
      <c r="A36" s="5"/>
      <c r="B36" s="7"/>
      <c r="C36" s="16"/>
      <c r="D36" s="16"/>
      <c r="E36" s="7"/>
      <c r="F36" s="16"/>
      <c r="G36" s="16"/>
      <c r="H36" s="7"/>
      <c r="I36" s="16"/>
      <c r="J36" s="16"/>
      <c r="K36" s="7"/>
      <c r="L36" s="16"/>
      <c r="M36" s="16"/>
      <c r="N36" s="7"/>
      <c r="O36" s="16"/>
      <c r="P36" s="16"/>
      <c r="Q36" s="7"/>
      <c r="R36" s="16"/>
      <c r="S36" s="16"/>
      <c r="T36" s="7"/>
      <c r="U36" s="16"/>
      <c r="V36" s="16"/>
      <c r="W36" s="7"/>
      <c r="X36" s="16"/>
      <c r="Y36" s="16"/>
      <c r="Z36" s="7"/>
      <c r="AA36" s="7"/>
      <c r="AE36" s="5"/>
    </row>
    <row r="37" spans="1:31" ht="14.25" customHeight="1" x14ac:dyDescent="0.25">
      <c r="A37" s="5"/>
      <c r="B37" s="7"/>
      <c r="C37" s="16"/>
      <c r="D37" s="16"/>
      <c r="E37" s="7"/>
      <c r="F37" s="16"/>
      <c r="G37" s="16"/>
      <c r="H37" s="7"/>
      <c r="I37" s="16"/>
      <c r="J37" s="16"/>
      <c r="K37" s="7"/>
      <c r="L37" s="16"/>
      <c r="M37" s="16"/>
      <c r="N37" s="7"/>
      <c r="O37" s="16"/>
      <c r="P37" s="16"/>
      <c r="Q37" s="7"/>
      <c r="R37" s="16"/>
      <c r="S37" s="16"/>
      <c r="T37" s="7"/>
      <c r="U37" s="16"/>
      <c r="V37" s="16"/>
      <c r="W37" s="7"/>
      <c r="X37" s="16"/>
      <c r="Y37" s="16"/>
      <c r="Z37" s="7"/>
      <c r="AA37" s="7"/>
      <c r="AE37" s="7"/>
    </row>
    <row r="38" spans="1:31" x14ac:dyDescent="0.25">
      <c r="A38" s="5"/>
      <c r="B38" s="7"/>
      <c r="C38" s="16"/>
      <c r="D38" s="16"/>
      <c r="E38" s="7"/>
      <c r="F38" s="16"/>
      <c r="G38" s="16"/>
      <c r="H38" s="7"/>
      <c r="I38" s="16"/>
      <c r="J38" s="16"/>
      <c r="K38" s="7"/>
      <c r="L38" s="16"/>
      <c r="M38" s="16"/>
      <c r="N38" s="7"/>
      <c r="O38" s="16"/>
      <c r="P38" s="16"/>
      <c r="Q38" s="7"/>
      <c r="R38" s="16"/>
      <c r="S38" s="16"/>
      <c r="T38" s="7"/>
      <c r="U38" s="16"/>
      <c r="V38" s="16"/>
      <c r="W38" s="7"/>
      <c r="X38" s="16"/>
      <c r="Y38" s="16"/>
      <c r="Z38" s="7"/>
      <c r="AA38" s="7"/>
      <c r="AE38" s="7"/>
    </row>
    <row r="39" spans="1:31" ht="14.25" customHeight="1" x14ac:dyDescent="0.25">
      <c r="A39" s="5"/>
      <c r="B39" s="5"/>
      <c r="C39" s="12"/>
      <c r="D39" s="12"/>
      <c r="E39" s="5"/>
      <c r="F39" s="12"/>
      <c r="G39" s="12"/>
      <c r="H39" s="5"/>
      <c r="I39" s="12"/>
      <c r="J39" s="12"/>
      <c r="K39" s="5"/>
      <c r="L39" s="12"/>
      <c r="M39" s="12"/>
      <c r="N39" s="5"/>
      <c r="O39" s="12"/>
      <c r="P39" s="12"/>
      <c r="Q39" s="5"/>
      <c r="R39" s="12"/>
      <c r="S39" s="12"/>
      <c r="T39" s="5"/>
      <c r="U39" s="12"/>
      <c r="V39" s="12"/>
      <c r="W39" s="5"/>
      <c r="X39" s="12"/>
      <c r="Y39" s="12"/>
      <c r="Z39" s="5"/>
      <c r="AA39" s="5"/>
      <c r="AE39" s="7"/>
    </row>
    <row r="40" spans="1:31" ht="29.25" customHeight="1" x14ac:dyDescent="0.25">
      <c r="A40" s="5"/>
      <c r="AE40" s="7"/>
    </row>
    <row r="41" spans="1:31" ht="14.25" customHeight="1" x14ac:dyDescent="0.25">
      <c r="A41" s="5"/>
      <c r="B41" s="6"/>
      <c r="AE41" s="7"/>
    </row>
    <row r="42" spans="1:31" ht="16.5" customHeight="1" x14ac:dyDescent="0.25">
      <c r="A42" s="5"/>
      <c r="AE42" s="7"/>
    </row>
    <row r="43" spans="1:31" x14ac:dyDescent="0.25">
      <c r="A43" s="5"/>
      <c r="AE43" s="5"/>
    </row>
  </sheetData>
  <mergeCells count="9">
    <mergeCell ref="AA3:AA4"/>
    <mergeCell ref="U3:V3"/>
    <mergeCell ref="X3:Y3"/>
    <mergeCell ref="C3:D3"/>
    <mergeCell ref="F3:G3"/>
    <mergeCell ref="I3:J3"/>
    <mergeCell ref="L3:M3"/>
    <mergeCell ref="O3:P3"/>
    <mergeCell ref="R3:S3"/>
  </mergeCells>
  <phoneticPr fontId="1" type="noConversion"/>
  <pageMargins left="0.25" right="0.25" top="0.75" bottom="0.75" header="0.3" footer="0.3"/>
  <pageSetup paperSize="9" scale="4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0"/>
  <sheetViews>
    <sheetView zoomScale="85" zoomScaleNormal="85" workbookViewId="0">
      <selection sqref="A1:XFD1048576"/>
    </sheetView>
  </sheetViews>
  <sheetFormatPr defaultRowHeight="15" x14ac:dyDescent="0.25"/>
  <cols>
    <col min="1" max="1" width="3.42578125" style="1" bestFit="1" customWidth="1"/>
    <col min="2" max="2" width="39.42578125" style="1" customWidth="1"/>
    <col min="3" max="3" width="7.85546875" style="25" customWidth="1"/>
    <col min="4" max="4" width="8.140625" style="25" customWidth="1"/>
    <col min="5" max="5" width="9.42578125" style="1" customWidth="1"/>
    <col min="6" max="6" width="9.140625" style="25" customWidth="1"/>
    <col min="7" max="7" width="9.42578125" style="25" customWidth="1"/>
    <col min="8" max="8" width="9.28515625" style="1" customWidth="1"/>
    <col min="9" max="9" width="9" style="25" customWidth="1"/>
    <col min="10" max="10" width="8.42578125" style="25" customWidth="1"/>
    <col min="11" max="11" width="10.140625" style="1" customWidth="1"/>
    <col min="12" max="13" width="8.28515625" style="25" customWidth="1"/>
    <col min="14" max="14" width="10.42578125" style="1" customWidth="1"/>
    <col min="15" max="15" width="8.42578125" style="25" customWidth="1"/>
    <col min="16" max="16" width="7.7109375" style="25" customWidth="1"/>
    <col min="17" max="17" width="10.7109375" style="1" customWidth="1"/>
    <col min="18" max="18" width="10" style="25" bestFit="1" customWidth="1"/>
    <col min="19" max="19" width="11" style="25" bestFit="1" customWidth="1"/>
    <col min="20" max="20" width="10.140625" style="1" customWidth="1"/>
    <col min="21" max="21" width="10" style="25" bestFit="1" customWidth="1"/>
    <col min="22" max="22" width="10.5703125" style="25" bestFit="1" customWidth="1"/>
    <col min="23" max="23" width="8.85546875" style="1" customWidth="1"/>
    <col min="24" max="24" width="10" style="25" bestFit="1" customWidth="1"/>
    <col min="25" max="25" width="10.5703125" style="25" bestFit="1" customWidth="1"/>
    <col min="26" max="26" width="9.5703125" style="1" customWidth="1"/>
    <col min="27" max="27" width="9.7109375" style="1" customWidth="1"/>
    <col min="28" max="28" width="0.140625" style="1" customWidth="1"/>
    <col min="29" max="30" width="8.7109375" style="1" hidden="1" customWidth="1"/>
    <col min="31" max="31" width="9.5703125" style="1" hidden="1" customWidth="1"/>
    <col min="32" max="32" width="10" style="1" customWidth="1"/>
    <col min="33" max="33" width="9.7109375" style="1" customWidth="1"/>
    <col min="34" max="16384" width="9.140625" style="1"/>
  </cols>
  <sheetData>
    <row r="1" spans="1:33" x14ac:dyDescent="0.25">
      <c r="C1" s="26"/>
      <c r="D1" s="26"/>
      <c r="E1" s="21"/>
      <c r="F1" s="26"/>
      <c r="G1" s="26"/>
      <c r="H1" s="21"/>
      <c r="I1" s="26"/>
      <c r="J1" s="26"/>
      <c r="K1" s="21"/>
      <c r="L1" s="26"/>
      <c r="M1" s="26"/>
      <c r="N1" s="21"/>
      <c r="O1" s="26"/>
      <c r="P1" s="26"/>
      <c r="Q1" s="21"/>
      <c r="AF1" s="21"/>
    </row>
    <row r="2" spans="1:33" x14ac:dyDescent="0.25">
      <c r="B2" s="9" t="s">
        <v>39</v>
      </c>
      <c r="C2" s="26"/>
      <c r="D2" s="26"/>
      <c r="E2" s="21"/>
      <c r="F2" s="26"/>
      <c r="G2" s="26"/>
      <c r="H2" s="21"/>
      <c r="I2" s="26"/>
      <c r="J2" s="26"/>
      <c r="K2" s="21"/>
      <c r="L2" s="26"/>
      <c r="M2" s="26"/>
      <c r="N2" s="21"/>
      <c r="O2" s="26"/>
      <c r="P2" s="26"/>
      <c r="Q2" s="21"/>
      <c r="R2" s="26"/>
      <c r="S2" s="26"/>
      <c r="T2" s="21"/>
      <c r="U2" s="26"/>
      <c r="V2" s="26"/>
      <c r="W2" s="21"/>
      <c r="X2" s="26"/>
      <c r="Y2" s="26"/>
      <c r="Z2" s="21"/>
      <c r="AA2" s="21"/>
      <c r="AB2" s="21"/>
      <c r="AC2" s="21"/>
      <c r="AD2" s="21"/>
      <c r="AE2" s="21"/>
      <c r="AG2" s="21"/>
    </row>
    <row r="3" spans="1:33" ht="52.5" customHeight="1" x14ac:dyDescent="0.25">
      <c r="A3" s="10"/>
      <c r="B3" s="22"/>
      <c r="C3" s="40" t="s">
        <v>34</v>
      </c>
      <c r="D3" s="42"/>
      <c r="E3" s="23" t="s">
        <v>28</v>
      </c>
      <c r="F3" s="40" t="s">
        <v>35</v>
      </c>
      <c r="G3" s="42"/>
      <c r="H3" s="23" t="s">
        <v>28</v>
      </c>
      <c r="I3" s="40" t="s">
        <v>36</v>
      </c>
      <c r="J3" s="42"/>
      <c r="K3" s="23" t="s">
        <v>28</v>
      </c>
      <c r="L3" s="40" t="s">
        <v>37</v>
      </c>
      <c r="M3" s="42"/>
      <c r="N3" s="23" t="s">
        <v>28</v>
      </c>
      <c r="O3" s="40" t="s">
        <v>38</v>
      </c>
      <c r="P3" s="42"/>
      <c r="Q3" s="23" t="s">
        <v>28</v>
      </c>
      <c r="R3" s="40" t="s">
        <v>29</v>
      </c>
      <c r="S3" s="41"/>
      <c r="T3" s="23" t="s">
        <v>28</v>
      </c>
      <c r="U3" s="40" t="s">
        <v>33</v>
      </c>
      <c r="V3" s="42"/>
      <c r="W3" s="23" t="s">
        <v>28</v>
      </c>
      <c r="X3" s="40" t="s">
        <v>32</v>
      </c>
      <c r="Y3" s="42"/>
      <c r="Z3" s="23" t="s">
        <v>28</v>
      </c>
      <c r="AA3" s="28" t="s">
        <v>30</v>
      </c>
      <c r="AG3" s="28" t="s">
        <v>30</v>
      </c>
    </row>
    <row r="4" spans="1:33" ht="30" x14ac:dyDescent="0.25">
      <c r="A4" s="2"/>
      <c r="B4" s="22"/>
      <c r="C4" s="32" t="s">
        <v>0</v>
      </c>
      <c r="D4" s="32" t="s">
        <v>1</v>
      </c>
      <c r="E4" s="24"/>
      <c r="F4" s="13" t="s">
        <v>0</v>
      </c>
      <c r="G4" s="13" t="s">
        <v>1</v>
      </c>
      <c r="H4" s="24"/>
      <c r="I4" s="13" t="s">
        <v>0</v>
      </c>
      <c r="J4" s="13" t="s">
        <v>1</v>
      </c>
      <c r="K4" s="24"/>
      <c r="L4" s="13" t="s">
        <v>0</v>
      </c>
      <c r="M4" s="13" t="s">
        <v>1</v>
      </c>
      <c r="N4" s="24"/>
      <c r="O4" s="13" t="s">
        <v>0</v>
      </c>
      <c r="P4" s="13" t="s">
        <v>1</v>
      </c>
      <c r="Q4" s="24"/>
      <c r="R4" s="13" t="s">
        <v>0</v>
      </c>
      <c r="S4" s="13" t="s">
        <v>1</v>
      </c>
      <c r="T4" s="24"/>
      <c r="U4" s="13" t="s">
        <v>0</v>
      </c>
      <c r="V4" s="13" t="s">
        <v>1</v>
      </c>
      <c r="W4" s="24"/>
      <c r="X4" s="13" t="s">
        <v>0</v>
      </c>
      <c r="Y4" s="13" t="s">
        <v>1</v>
      </c>
      <c r="Z4" s="24"/>
      <c r="AA4" s="29"/>
      <c r="AG4" s="29" t="s">
        <v>40</v>
      </c>
    </row>
    <row r="5" spans="1:33" ht="20.25" customHeight="1" x14ac:dyDescent="0.25">
      <c r="A5" s="3">
        <v>1</v>
      </c>
      <c r="B5" s="8" t="s">
        <v>2</v>
      </c>
      <c r="C5" s="31">
        <v>36.950000000000003</v>
      </c>
      <c r="D5" s="31">
        <v>56.47</v>
      </c>
      <c r="E5" s="17">
        <f>(C5+D5)/2</f>
        <v>46.71</v>
      </c>
      <c r="F5" s="31">
        <v>32</v>
      </c>
      <c r="G5" s="31">
        <v>56.95</v>
      </c>
      <c r="H5" s="17">
        <f>(F5+G5)/2</f>
        <v>44.475000000000001</v>
      </c>
      <c r="I5" s="31">
        <v>44</v>
      </c>
      <c r="J5" s="31">
        <v>63</v>
      </c>
      <c r="K5" s="17">
        <f t="shared" ref="K5:K31" si="0">(I5+J5)/2</f>
        <v>53.5</v>
      </c>
      <c r="L5" s="31">
        <v>38</v>
      </c>
      <c r="M5" s="31">
        <v>59</v>
      </c>
      <c r="N5" s="17">
        <f t="shared" ref="N5:N31" si="1">(L5+M5)/2</f>
        <v>48.5</v>
      </c>
      <c r="O5" s="31">
        <v>33</v>
      </c>
      <c r="P5" s="31">
        <v>57</v>
      </c>
      <c r="Q5" s="17">
        <f t="shared" ref="Q5:Q31" si="2">(O5+P5)/2</f>
        <v>45</v>
      </c>
      <c r="R5" s="14"/>
      <c r="S5" s="14"/>
      <c r="T5" s="18"/>
      <c r="U5" s="14"/>
      <c r="V5" s="14"/>
      <c r="W5" s="18"/>
      <c r="X5" s="11"/>
      <c r="Y5" s="11"/>
      <c r="Z5" s="17"/>
      <c r="AA5" s="4">
        <f>(E5+H5+K5+N5+Q5)/5</f>
        <v>47.637</v>
      </c>
      <c r="AF5" s="20">
        <f>AA5-AG5</f>
        <v>-1.1355000000000004</v>
      </c>
      <c r="AG5" s="4">
        <v>48.772500000000001</v>
      </c>
    </row>
    <row r="6" spans="1:33" ht="22.5" customHeight="1" x14ac:dyDescent="0.25">
      <c r="A6" s="3">
        <v>2</v>
      </c>
      <c r="B6" s="8" t="s">
        <v>3</v>
      </c>
      <c r="C6" s="31">
        <v>56.9</v>
      </c>
      <c r="D6" s="31">
        <v>56.9</v>
      </c>
      <c r="E6" s="17">
        <f t="shared" ref="E6:E31" si="3">(C6+D6)/2</f>
        <v>56.9</v>
      </c>
      <c r="F6" s="31">
        <v>56.9</v>
      </c>
      <c r="G6" s="31">
        <v>56.9</v>
      </c>
      <c r="H6" s="17">
        <f t="shared" ref="H6:H31" si="4">(F6+G6)/2</f>
        <v>56.9</v>
      </c>
      <c r="I6" s="31">
        <v>72</v>
      </c>
      <c r="J6" s="31">
        <v>72</v>
      </c>
      <c r="K6" s="17">
        <f t="shared" si="0"/>
        <v>72</v>
      </c>
      <c r="L6" s="31">
        <v>73</v>
      </c>
      <c r="M6" s="31">
        <v>73</v>
      </c>
      <c r="N6" s="17">
        <f t="shared" si="1"/>
        <v>73</v>
      </c>
      <c r="O6" s="33">
        <v>71</v>
      </c>
      <c r="P6" s="33">
        <v>71</v>
      </c>
      <c r="Q6" s="17">
        <f t="shared" si="2"/>
        <v>71</v>
      </c>
      <c r="R6" s="14"/>
      <c r="S6" s="14"/>
      <c r="T6" s="18"/>
      <c r="U6" s="14"/>
      <c r="V6" s="14"/>
      <c r="W6" s="18"/>
      <c r="X6" s="14"/>
      <c r="Y6" s="14"/>
      <c r="Z6" s="18"/>
      <c r="AA6" s="4">
        <f>(E6+H6+K6+N6+Q6)/5</f>
        <v>65.960000000000008</v>
      </c>
      <c r="AF6" s="20">
        <f t="shared" ref="AF6:AF31" si="5">AA6-AG6</f>
        <v>-3.6583333333333172</v>
      </c>
      <c r="AG6" s="4">
        <v>69.618333333333325</v>
      </c>
    </row>
    <row r="7" spans="1:33" ht="20.25" customHeight="1" x14ac:dyDescent="0.25">
      <c r="A7" s="3">
        <v>3</v>
      </c>
      <c r="B7" s="8" t="s">
        <v>4</v>
      </c>
      <c r="C7" s="31">
        <v>75.89</v>
      </c>
      <c r="D7" s="31">
        <v>85.56</v>
      </c>
      <c r="E7" s="17">
        <f t="shared" si="3"/>
        <v>80.724999999999994</v>
      </c>
      <c r="F7" s="31">
        <v>75.89</v>
      </c>
      <c r="G7" s="31">
        <v>103.7</v>
      </c>
      <c r="H7" s="17">
        <f t="shared" si="4"/>
        <v>89.795000000000002</v>
      </c>
      <c r="I7" s="31">
        <v>90</v>
      </c>
      <c r="J7" s="31">
        <v>90</v>
      </c>
      <c r="K7" s="17">
        <f t="shared" si="0"/>
        <v>90</v>
      </c>
      <c r="L7" s="31">
        <v>90</v>
      </c>
      <c r="M7" s="31">
        <v>90</v>
      </c>
      <c r="N7" s="17">
        <f t="shared" si="1"/>
        <v>90</v>
      </c>
      <c r="O7" s="33">
        <v>88</v>
      </c>
      <c r="P7" s="33">
        <v>88</v>
      </c>
      <c r="Q7" s="17">
        <f t="shared" si="2"/>
        <v>88</v>
      </c>
      <c r="R7" s="14"/>
      <c r="S7" s="14"/>
      <c r="T7" s="18"/>
      <c r="U7" s="14"/>
      <c r="V7" s="14"/>
      <c r="W7" s="18"/>
      <c r="X7" s="14"/>
      <c r="Y7" s="14"/>
      <c r="Z7" s="18"/>
      <c r="AA7" s="4">
        <f t="shared" ref="AA7:AA15" si="6">(E7+H7+K7+N7+Q7)/5</f>
        <v>87.703999999999994</v>
      </c>
      <c r="AF7" s="20">
        <f t="shared" si="5"/>
        <v>5.3114999999999952</v>
      </c>
      <c r="AG7" s="4">
        <v>82.392499999999998</v>
      </c>
    </row>
    <row r="8" spans="1:33" ht="18.75" customHeight="1" x14ac:dyDescent="0.25">
      <c r="A8" s="3">
        <v>4</v>
      </c>
      <c r="B8" s="15" t="s">
        <v>5</v>
      </c>
      <c r="C8" s="31">
        <v>39.79</v>
      </c>
      <c r="D8" s="31">
        <v>83.1</v>
      </c>
      <c r="E8" s="17">
        <f t="shared" si="3"/>
        <v>61.444999999999993</v>
      </c>
      <c r="F8" s="31">
        <v>39.79</v>
      </c>
      <c r="G8" s="31">
        <v>39.79</v>
      </c>
      <c r="H8" s="17">
        <f t="shared" si="4"/>
        <v>39.79</v>
      </c>
      <c r="I8" s="31">
        <v>54</v>
      </c>
      <c r="J8" s="31">
        <v>54</v>
      </c>
      <c r="K8" s="17">
        <f t="shared" si="0"/>
        <v>54</v>
      </c>
      <c r="L8" s="31">
        <v>48</v>
      </c>
      <c r="M8" s="31">
        <v>48</v>
      </c>
      <c r="N8" s="17">
        <f t="shared" si="1"/>
        <v>48</v>
      </c>
      <c r="O8" s="33">
        <v>44</v>
      </c>
      <c r="P8" s="33">
        <v>49</v>
      </c>
      <c r="Q8" s="17">
        <f t="shared" si="2"/>
        <v>46.5</v>
      </c>
      <c r="R8" s="14"/>
      <c r="S8" s="14"/>
      <c r="T8" s="18"/>
      <c r="U8" s="14"/>
      <c r="V8" s="14"/>
      <c r="W8" s="18"/>
      <c r="X8" s="14"/>
      <c r="Y8" s="14"/>
      <c r="Z8" s="18"/>
      <c r="AA8" s="4">
        <f t="shared" si="6"/>
        <v>49.946999999999996</v>
      </c>
      <c r="AF8" s="20">
        <f>AA8-AG8</f>
        <v>-2.1333333333338089E-2</v>
      </c>
      <c r="AG8" s="4">
        <v>49.968333333333334</v>
      </c>
    </row>
    <row r="9" spans="1:33" ht="18.75" customHeight="1" x14ac:dyDescent="0.25">
      <c r="A9" s="3">
        <v>5</v>
      </c>
      <c r="B9" s="8" t="s">
        <v>6</v>
      </c>
      <c r="C9" s="31">
        <v>119.9</v>
      </c>
      <c r="D9" s="31">
        <v>123.95</v>
      </c>
      <c r="E9" s="17">
        <f t="shared" si="3"/>
        <v>121.92500000000001</v>
      </c>
      <c r="F9" s="31">
        <v>117.67</v>
      </c>
      <c r="G9" s="31">
        <v>119.9</v>
      </c>
      <c r="H9" s="17">
        <f t="shared" si="4"/>
        <v>118.785</v>
      </c>
      <c r="I9" s="31">
        <v>126</v>
      </c>
      <c r="J9" s="31">
        <v>141</v>
      </c>
      <c r="K9" s="17">
        <f t="shared" si="0"/>
        <v>133.5</v>
      </c>
      <c r="L9" s="31">
        <v>130</v>
      </c>
      <c r="M9" s="31">
        <v>143</v>
      </c>
      <c r="N9" s="17">
        <f t="shared" si="1"/>
        <v>136.5</v>
      </c>
      <c r="O9" s="33">
        <v>138</v>
      </c>
      <c r="P9" s="33">
        <v>141.11000000000001</v>
      </c>
      <c r="Q9" s="17">
        <f t="shared" si="2"/>
        <v>139.55500000000001</v>
      </c>
      <c r="R9" s="14"/>
      <c r="S9" s="14"/>
      <c r="T9" s="18"/>
      <c r="U9" s="14"/>
      <c r="V9" s="14"/>
      <c r="W9" s="18"/>
      <c r="X9" s="14"/>
      <c r="Y9" s="14"/>
      <c r="Z9" s="18"/>
      <c r="AA9" s="4">
        <f t="shared" si="6"/>
        <v>130.05300000000003</v>
      </c>
      <c r="AF9" s="20">
        <f t="shared" si="5"/>
        <v>2.8046666666666908</v>
      </c>
      <c r="AG9" s="4">
        <v>127.24833333333333</v>
      </c>
    </row>
    <row r="10" spans="1:33" ht="18.75" x14ac:dyDescent="0.25">
      <c r="A10" s="3">
        <v>6</v>
      </c>
      <c r="B10" s="8" t="s">
        <v>7</v>
      </c>
      <c r="C10" s="31">
        <v>55.95</v>
      </c>
      <c r="D10" s="31">
        <v>62.5</v>
      </c>
      <c r="E10" s="17">
        <f t="shared" si="3"/>
        <v>59.225000000000001</v>
      </c>
      <c r="F10" s="31">
        <v>55.95</v>
      </c>
      <c r="G10" s="31">
        <v>55.95</v>
      </c>
      <c r="H10" s="17">
        <f t="shared" si="4"/>
        <v>55.95</v>
      </c>
      <c r="I10" s="31">
        <v>64</v>
      </c>
      <c r="J10" s="31">
        <v>64</v>
      </c>
      <c r="K10" s="17">
        <f t="shared" si="0"/>
        <v>64</v>
      </c>
      <c r="L10" s="31">
        <v>66</v>
      </c>
      <c r="M10" s="31">
        <v>66</v>
      </c>
      <c r="N10" s="17">
        <f t="shared" si="1"/>
        <v>66</v>
      </c>
      <c r="O10" s="33">
        <v>61</v>
      </c>
      <c r="P10" s="33">
        <v>61</v>
      </c>
      <c r="Q10" s="17">
        <f t="shared" si="2"/>
        <v>61</v>
      </c>
      <c r="R10" s="14"/>
      <c r="S10" s="14"/>
      <c r="T10" s="18"/>
      <c r="U10" s="14"/>
      <c r="V10" s="14"/>
      <c r="W10" s="18"/>
      <c r="X10" s="14"/>
      <c r="Y10" s="14"/>
      <c r="Z10" s="18"/>
      <c r="AA10" s="4">
        <f t="shared" si="6"/>
        <v>61.234999999999999</v>
      </c>
      <c r="AF10" s="20">
        <f t="shared" si="5"/>
        <v>-0.59833333333333627</v>
      </c>
      <c r="AG10" s="4">
        <v>61.833333333333336</v>
      </c>
    </row>
    <row r="11" spans="1:33" ht="15.75" customHeight="1" x14ac:dyDescent="0.25">
      <c r="A11" s="3">
        <v>7</v>
      </c>
      <c r="B11" s="8" t="s">
        <v>8</v>
      </c>
      <c r="C11" s="31">
        <v>18.899999999999999</v>
      </c>
      <c r="D11" s="31">
        <v>21.95</v>
      </c>
      <c r="E11" s="17">
        <f t="shared" si="3"/>
        <v>20.424999999999997</v>
      </c>
      <c r="F11" s="31">
        <v>18.899999999999999</v>
      </c>
      <c r="G11" s="31">
        <v>21.9</v>
      </c>
      <c r="H11" s="17">
        <f t="shared" si="4"/>
        <v>20.399999999999999</v>
      </c>
      <c r="I11" s="31">
        <v>20</v>
      </c>
      <c r="J11" s="31">
        <v>20</v>
      </c>
      <c r="K11" s="17">
        <f t="shared" si="0"/>
        <v>20</v>
      </c>
      <c r="L11" s="31">
        <v>20</v>
      </c>
      <c r="M11" s="31">
        <v>20</v>
      </c>
      <c r="N11" s="17">
        <f t="shared" si="1"/>
        <v>20</v>
      </c>
      <c r="O11" s="33">
        <v>21</v>
      </c>
      <c r="P11" s="33">
        <v>21</v>
      </c>
      <c r="Q11" s="17">
        <f t="shared" si="2"/>
        <v>21</v>
      </c>
      <c r="R11" s="14"/>
      <c r="S11" s="14"/>
      <c r="T11" s="18"/>
      <c r="U11" s="14"/>
      <c r="V11" s="14"/>
      <c r="W11" s="18"/>
      <c r="X11" s="14"/>
      <c r="Y11" s="14"/>
      <c r="Z11" s="18"/>
      <c r="AA11" s="4">
        <f t="shared" si="6"/>
        <v>20.364999999999998</v>
      </c>
      <c r="AF11" s="20">
        <f t="shared" si="5"/>
        <v>-0.13916666666666799</v>
      </c>
      <c r="AG11" s="4">
        <v>20.504166666666666</v>
      </c>
    </row>
    <row r="12" spans="1:33" ht="18.75" x14ac:dyDescent="0.25">
      <c r="A12" s="3">
        <v>8</v>
      </c>
      <c r="B12" s="8" t="s">
        <v>9</v>
      </c>
      <c r="C12" s="31">
        <v>654.9</v>
      </c>
      <c r="D12" s="31">
        <v>1049.9000000000001</v>
      </c>
      <c r="E12" s="17">
        <f t="shared" si="3"/>
        <v>852.40000000000009</v>
      </c>
      <c r="F12" s="31">
        <v>730</v>
      </c>
      <c r="G12" s="31">
        <v>768</v>
      </c>
      <c r="H12" s="17">
        <f t="shared" si="4"/>
        <v>749</v>
      </c>
      <c r="I12" s="31">
        <v>443.85</v>
      </c>
      <c r="J12" s="31">
        <v>625</v>
      </c>
      <c r="K12" s="17">
        <f t="shared" si="0"/>
        <v>534.42499999999995</v>
      </c>
      <c r="L12" s="31">
        <v>535</v>
      </c>
      <c r="M12" s="31">
        <v>896</v>
      </c>
      <c r="N12" s="17">
        <f t="shared" si="1"/>
        <v>715.5</v>
      </c>
      <c r="O12" s="33">
        <v>480</v>
      </c>
      <c r="P12" s="33">
        <v>550</v>
      </c>
      <c r="Q12" s="17">
        <f t="shared" si="2"/>
        <v>515</v>
      </c>
      <c r="R12" s="14"/>
      <c r="S12" s="14"/>
      <c r="T12" s="18"/>
      <c r="U12" s="14"/>
      <c r="V12" s="14"/>
      <c r="W12" s="18"/>
      <c r="X12" s="14"/>
      <c r="Y12" s="14"/>
      <c r="Z12" s="18"/>
      <c r="AA12" s="4">
        <f t="shared" si="6"/>
        <v>673.26499999999999</v>
      </c>
      <c r="AF12" s="20">
        <f t="shared" si="5"/>
        <v>7.2649999999999864</v>
      </c>
      <c r="AG12" s="4">
        <v>666</v>
      </c>
    </row>
    <row r="13" spans="1:33" ht="18.75" x14ac:dyDescent="0.25">
      <c r="A13" s="3">
        <v>9</v>
      </c>
      <c r="B13" s="8" t="s">
        <v>10</v>
      </c>
      <c r="C13" s="31">
        <v>217.76</v>
      </c>
      <c r="D13" s="31">
        <v>404</v>
      </c>
      <c r="E13" s="17">
        <f t="shared" si="3"/>
        <v>310.88</v>
      </c>
      <c r="F13" s="31">
        <v>265.49</v>
      </c>
      <c r="G13" s="31">
        <v>510.53</v>
      </c>
      <c r="H13" s="17">
        <f t="shared" si="4"/>
        <v>388.01</v>
      </c>
      <c r="I13" s="31">
        <v>401</v>
      </c>
      <c r="J13" s="31">
        <v>427.5</v>
      </c>
      <c r="K13" s="17">
        <f t="shared" si="0"/>
        <v>414.25</v>
      </c>
      <c r="L13" s="31">
        <v>325</v>
      </c>
      <c r="M13" s="31">
        <v>416</v>
      </c>
      <c r="N13" s="17">
        <f t="shared" si="1"/>
        <v>370.5</v>
      </c>
      <c r="O13" s="33">
        <v>406.67</v>
      </c>
      <c r="P13" s="33">
        <v>455.32</v>
      </c>
      <c r="Q13" s="17">
        <f t="shared" si="2"/>
        <v>430.995</v>
      </c>
      <c r="R13" s="14"/>
      <c r="S13" s="14"/>
      <c r="T13" s="18"/>
      <c r="U13" s="14"/>
      <c r="V13" s="14"/>
      <c r="W13" s="18"/>
      <c r="X13" s="14"/>
      <c r="Y13" s="14"/>
      <c r="Z13" s="18"/>
      <c r="AA13" s="4">
        <f>(E13+H13+K13+N13+Q13)/5</f>
        <v>382.92699999999996</v>
      </c>
      <c r="AF13" s="20">
        <f t="shared" si="5"/>
        <v>5.858666666666636</v>
      </c>
      <c r="AG13" s="4">
        <v>377.06833333333333</v>
      </c>
    </row>
    <row r="14" spans="1:33" ht="15.75" customHeight="1" x14ac:dyDescent="0.25">
      <c r="A14" s="3">
        <v>10</v>
      </c>
      <c r="B14" s="8" t="s">
        <v>11</v>
      </c>
      <c r="C14" s="31">
        <v>399.75</v>
      </c>
      <c r="D14" s="31">
        <v>434.75</v>
      </c>
      <c r="E14" s="17">
        <f t="shared" si="3"/>
        <v>417.25</v>
      </c>
      <c r="F14" s="31">
        <v>412.25</v>
      </c>
      <c r="G14" s="31">
        <v>499.86</v>
      </c>
      <c r="H14" s="17">
        <f t="shared" si="4"/>
        <v>456.05500000000001</v>
      </c>
      <c r="I14" s="31">
        <v>471</v>
      </c>
      <c r="J14" s="31">
        <v>627</v>
      </c>
      <c r="K14" s="17">
        <f t="shared" si="0"/>
        <v>549</v>
      </c>
      <c r="L14" s="31">
        <v>428</v>
      </c>
      <c r="M14" s="31">
        <v>474.29</v>
      </c>
      <c r="N14" s="17">
        <f t="shared" si="1"/>
        <v>451.14499999999998</v>
      </c>
      <c r="O14" s="33">
        <v>413</v>
      </c>
      <c r="P14" s="33">
        <v>471.43</v>
      </c>
      <c r="Q14" s="17">
        <f t="shared" si="2"/>
        <v>442.21500000000003</v>
      </c>
      <c r="R14" s="14"/>
      <c r="S14" s="14"/>
      <c r="T14" s="18"/>
      <c r="U14" s="14"/>
      <c r="V14" s="14"/>
      <c r="W14" s="18"/>
      <c r="X14" s="14"/>
      <c r="Y14" s="14"/>
      <c r="Z14" s="18"/>
      <c r="AA14" s="4">
        <f t="shared" si="6"/>
        <v>463.13299999999998</v>
      </c>
      <c r="AF14" s="20">
        <f t="shared" si="5"/>
        <v>-1.1653333333333649</v>
      </c>
      <c r="AG14" s="4">
        <v>464.29833333333335</v>
      </c>
    </row>
    <row r="15" spans="1:33" ht="18.75" x14ac:dyDescent="0.25">
      <c r="A15" s="3">
        <v>11</v>
      </c>
      <c r="B15" s="8" t="s">
        <v>12</v>
      </c>
      <c r="C15" s="31">
        <v>725.42</v>
      </c>
      <c r="D15" s="31">
        <v>914</v>
      </c>
      <c r="E15" s="17">
        <f t="shared" si="3"/>
        <v>819.71</v>
      </c>
      <c r="F15" s="31">
        <v>899.9</v>
      </c>
      <c r="G15" s="31">
        <v>1275.9000000000001</v>
      </c>
      <c r="H15" s="17">
        <f t="shared" si="4"/>
        <v>1087.9000000000001</v>
      </c>
      <c r="I15" s="31">
        <v>715</v>
      </c>
      <c r="J15" s="31">
        <v>1170</v>
      </c>
      <c r="K15" s="17">
        <f>(I15+J15)/2</f>
        <v>942.5</v>
      </c>
      <c r="L15" s="31">
        <v>778</v>
      </c>
      <c r="M15" s="31">
        <v>1112</v>
      </c>
      <c r="N15" s="17">
        <f t="shared" si="1"/>
        <v>945</v>
      </c>
      <c r="O15" s="33">
        <v>713</v>
      </c>
      <c r="P15" s="33">
        <v>1030</v>
      </c>
      <c r="Q15" s="17">
        <f t="shared" si="2"/>
        <v>871.5</v>
      </c>
      <c r="R15" s="14"/>
      <c r="S15" s="14"/>
      <c r="T15" s="18"/>
      <c r="U15" s="14"/>
      <c r="V15" s="14"/>
      <c r="W15" s="18"/>
      <c r="X15" s="14"/>
      <c r="Y15" s="14"/>
      <c r="Z15" s="18"/>
      <c r="AA15" s="4">
        <f t="shared" si="6"/>
        <v>933.32200000000012</v>
      </c>
      <c r="AF15" s="20">
        <f t="shared" si="5"/>
        <v>-4.5304999999998472</v>
      </c>
      <c r="AG15" s="4">
        <v>937.85249999999996</v>
      </c>
    </row>
    <row r="16" spans="1:33" ht="15.75" customHeight="1" x14ac:dyDescent="0.25">
      <c r="A16" s="3">
        <v>12</v>
      </c>
      <c r="B16" s="19" t="s">
        <v>13</v>
      </c>
      <c r="C16" s="31">
        <v>427.9</v>
      </c>
      <c r="D16" s="31">
        <v>457.9</v>
      </c>
      <c r="E16" s="17">
        <f t="shared" si="3"/>
        <v>442.9</v>
      </c>
      <c r="F16" s="31">
        <v>399.9</v>
      </c>
      <c r="G16" s="31">
        <v>479.9</v>
      </c>
      <c r="H16" s="17">
        <f t="shared" si="4"/>
        <v>439.9</v>
      </c>
      <c r="I16" s="31"/>
      <c r="J16" s="31"/>
      <c r="K16" s="17">
        <f t="shared" si="0"/>
        <v>0</v>
      </c>
      <c r="L16" s="31">
        <v>465</v>
      </c>
      <c r="M16" s="31">
        <v>465</v>
      </c>
      <c r="N16" s="17">
        <f t="shared" si="1"/>
        <v>465</v>
      </c>
      <c r="O16" s="27"/>
      <c r="P16" s="27"/>
      <c r="Q16" s="17">
        <f t="shared" si="2"/>
        <v>0</v>
      </c>
      <c r="R16" s="14"/>
      <c r="S16" s="14"/>
      <c r="T16" s="18"/>
      <c r="U16" s="14"/>
      <c r="V16" s="14"/>
      <c r="W16" s="18"/>
      <c r="X16" s="14"/>
      <c r="Y16" s="14"/>
      <c r="Z16" s="18"/>
      <c r="AA16" s="4">
        <f>(E16+H16+K16+N16+Q16)/3</f>
        <v>449.26666666666665</v>
      </c>
      <c r="AF16" s="20">
        <f t="shared" si="5"/>
        <v>-3.3333333333303017E-2</v>
      </c>
      <c r="AG16" s="4">
        <v>449.29999999999995</v>
      </c>
    </row>
    <row r="17" spans="1:33" ht="18.75" x14ac:dyDescent="0.25">
      <c r="A17" s="3">
        <v>13</v>
      </c>
      <c r="B17" s="8" t="s">
        <v>14</v>
      </c>
      <c r="C17" s="31">
        <v>269.89999999999998</v>
      </c>
      <c r="D17" s="31">
        <v>275.75</v>
      </c>
      <c r="E17" s="17">
        <f t="shared" si="3"/>
        <v>272.82499999999999</v>
      </c>
      <c r="F17" s="31">
        <v>296.89999999999998</v>
      </c>
      <c r="G17" s="31">
        <v>296.89999999999998</v>
      </c>
      <c r="H17" s="17">
        <f t="shared" si="4"/>
        <v>296.89999999999998</v>
      </c>
      <c r="I17" s="31">
        <v>300</v>
      </c>
      <c r="J17" s="31">
        <v>300</v>
      </c>
      <c r="K17" s="17">
        <f t="shared" si="0"/>
        <v>300</v>
      </c>
      <c r="L17" s="31">
        <v>269</v>
      </c>
      <c r="M17" s="31">
        <v>269</v>
      </c>
      <c r="N17" s="17">
        <f t="shared" si="1"/>
        <v>269</v>
      </c>
      <c r="O17" s="27"/>
      <c r="P17" s="27"/>
      <c r="Q17" s="17">
        <f t="shared" si="2"/>
        <v>0</v>
      </c>
      <c r="R17" s="14"/>
      <c r="S17" s="14"/>
      <c r="T17" s="18"/>
      <c r="U17" s="14"/>
      <c r="V17" s="14"/>
      <c r="W17" s="18"/>
      <c r="X17" s="14"/>
      <c r="Y17" s="14"/>
      <c r="Z17" s="18"/>
      <c r="AA17" s="4">
        <f>(E17+H17+K17+N17+Q17)/4</f>
        <v>284.68124999999998</v>
      </c>
      <c r="AF17" s="20">
        <f t="shared" si="5"/>
        <v>-10.577750000000037</v>
      </c>
      <c r="AG17" s="4">
        <v>295.25900000000001</v>
      </c>
    </row>
    <row r="18" spans="1:33" ht="18.75" x14ac:dyDescent="0.25">
      <c r="A18" s="3">
        <v>14</v>
      </c>
      <c r="B18" s="8" t="s">
        <v>15</v>
      </c>
      <c r="C18" s="31">
        <v>196.9</v>
      </c>
      <c r="D18" s="31">
        <v>219.77</v>
      </c>
      <c r="E18" s="17">
        <f t="shared" si="3"/>
        <v>208.33500000000001</v>
      </c>
      <c r="F18" s="31">
        <v>199.9</v>
      </c>
      <c r="G18" s="31">
        <v>223.9</v>
      </c>
      <c r="H18" s="17">
        <f t="shared" si="4"/>
        <v>211.9</v>
      </c>
      <c r="I18" s="31">
        <v>215</v>
      </c>
      <c r="J18" s="31">
        <v>225</v>
      </c>
      <c r="K18" s="17">
        <f t="shared" si="0"/>
        <v>220</v>
      </c>
      <c r="L18" s="31">
        <v>210</v>
      </c>
      <c r="M18" s="31">
        <v>221</v>
      </c>
      <c r="N18" s="17">
        <f t="shared" si="1"/>
        <v>215.5</v>
      </c>
      <c r="O18" s="33">
        <v>166</v>
      </c>
      <c r="P18" s="33">
        <v>207</v>
      </c>
      <c r="Q18" s="17">
        <f t="shared" si="2"/>
        <v>186.5</v>
      </c>
      <c r="R18" s="14"/>
      <c r="S18" s="14"/>
      <c r="T18" s="18"/>
      <c r="U18" s="14"/>
      <c r="V18" s="14"/>
      <c r="W18" s="18"/>
      <c r="X18" s="14"/>
      <c r="Y18" s="14"/>
      <c r="Z18" s="18"/>
      <c r="AA18" s="4">
        <f>(E18+H18+K18+N18+Q18)/5</f>
        <v>208.44700000000003</v>
      </c>
      <c r="AF18" s="20">
        <f t="shared" si="5"/>
        <v>5.0345000000000368</v>
      </c>
      <c r="AG18" s="4">
        <v>203.41249999999999</v>
      </c>
    </row>
    <row r="19" spans="1:33" ht="18.75" x14ac:dyDescent="0.25">
      <c r="A19" s="3">
        <v>15</v>
      </c>
      <c r="B19" s="8" t="s">
        <v>16</v>
      </c>
      <c r="C19" s="31">
        <v>64.900000000000006</v>
      </c>
      <c r="D19" s="31">
        <v>234.9</v>
      </c>
      <c r="E19" s="17">
        <f t="shared" si="3"/>
        <v>149.9</v>
      </c>
      <c r="F19" s="31">
        <v>55.9</v>
      </c>
      <c r="G19" s="31">
        <v>234.9</v>
      </c>
      <c r="H19" s="17">
        <f t="shared" si="4"/>
        <v>145.4</v>
      </c>
      <c r="I19" s="31">
        <v>80</v>
      </c>
      <c r="J19" s="31">
        <v>325</v>
      </c>
      <c r="K19" s="17">
        <f t="shared" si="0"/>
        <v>202.5</v>
      </c>
      <c r="L19" s="31">
        <v>84</v>
      </c>
      <c r="M19" s="31">
        <v>98</v>
      </c>
      <c r="N19" s="17">
        <f t="shared" si="1"/>
        <v>91</v>
      </c>
      <c r="O19" s="27"/>
      <c r="P19" s="27"/>
      <c r="Q19" s="17">
        <f t="shared" si="2"/>
        <v>0</v>
      </c>
      <c r="R19" s="14"/>
      <c r="S19" s="14"/>
      <c r="T19" s="18"/>
      <c r="U19" s="14"/>
      <c r="V19" s="14"/>
      <c r="W19" s="18"/>
      <c r="X19" s="14"/>
      <c r="Y19" s="14"/>
      <c r="Z19" s="18"/>
      <c r="AA19" s="4">
        <f>(E19+H19+K19+N19+Q19)/4</f>
        <v>147.19999999999999</v>
      </c>
      <c r="AF19" s="20">
        <f t="shared" si="5"/>
        <v>1.0600000000000023</v>
      </c>
      <c r="AG19" s="4">
        <v>146.13999999999999</v>
      </c>
    </row>
    <row r="20" spans="1:33" ht="18.75" x14ac:dyDescent="0.25">
      <c r="A20" s="3">
        <v>16</v>
      </c>
      <c r="B20" s="8" t="s">
        <v>31</v>
      </c>
      <c r="C20" s="31">
        <v>56.9</v>
      </c>
      <c r="D20" s="31">
        <v>144.78</v>
      </c>
      <c r="E20" s="17">
        <f t="shared" si="3"/>
        <v>100.84</v>
      </c>
      <c r="F20" s="31">
        <v>52.18</v>
      </c>
      <c r="G20" s="31">
        <v>149.94999999999999</v>
      </c>
      <c r="H20" s="17">
        <f t="shared" si="4"/>
        <v>101.065</v>
      </c>
      <c r="I20" s="31">
        <v>37</v>
      </c>
      <c r="J20" s="31">
        <v>168</v>
      </c>
      <c r="K20" s="17">
        <f t="shared" si="0"/>
        <v>102.5</v>
      </c>
      <c r="L20" s="31">
        <v>58</v>
      </c>
      <c r="M20" s="31">
        <v>159</v>
      </c>
      <c r="N20" s="17">
        <f t="shared" si="1"/>
        <v>108.5</v>
      </c>
      <c r="O20" s="33">
        <v>53</v>
      </c>
      <c r="P20" s="33">
        <v>159</v>
      </c>
      <c r="Q20" s="17">
        <f t="shared" si="2"/>
        <v>106</v>
      </c>
      <c r="R20" s="14"/>
      <c r="S20" s="14"/>
      <c r="T20" s="18"/>
      <c r="U20" s="14"/>
      <c r="V20" s="14"/>
      <c r="W20" s="18"/>
      <c r="X20" s="14"/>
      <c r="Y20" s="14"/>
      <c r="Z20" s="18"/>
      <c r="AA20" s="4">
        <f t="shared" ref="AA20:AA25" si="7">(E20+H20+K20+N20+Q20)/5</f>
        <v>103.78099999999999</v>
      </c>
      <c r="AF20" s="20">
        <f t="shared" si="5"/>
        <v>1.9801666666666478</v>
      </c>
      <c r="AG20" s="4">
        <v>101.80083333333334</v>
      </c>
    </row>
    <row r="21" spans="1:33" ht="18.75" customHeight="1" x14ac:dyDescent="0.25">
      <c r="A21" s="3">
        <v>17</v>
      </c>
      <c r="B21" s="15" t="s">
        <v>17</v>
      </c>
      <c r="C21" s="31">
        <v>44.21</v>
      </c>
      <c r="D21" s="31">
        <v>68.09</v>
      </c>
      <c r="E21" s="17">
        <f t="shared" si="3"/>
        <v>56.150000000000006</v>
      </c>
      <c r="F21" s="31">
        <v>47.11</v>
      </c>
      <c r="G21" s="31">
        <v>69.900000000000006</v>
      </c>
      <c r="H21" s="17">
        <f t="shared" si="4"/>
        <v>58.505000000000003</v>
      </c>
      <c r="I21" s="31">
        <v>63.64</v>
      </c>
      <c r="J21" s="31">
        <v>68</v>
      </c>
      <c r="K21" s="17">
        <f t="shared" si="0"/>
        <v>65.819999999999993</v>
      </c>
      <c r="L21" s="31">
        <v>64</v>
      </c>
      <c r="M21" s="31">
        <v>70</v>
      </c>
      <c r="N21" s="17">
        <f t="shared" si="1"/>
        <v>67</v>
      </c>
      <c r="O21" s="33">
        <v>62</v>
      </c>
      <c r="P21" s="33">
        <v>72.849999999999994</v>
      </c>
      <c r="Q21" s="17">
        <f t="shared" si="2"/>
        <v>67.424999999999997</v>
      </c>
      <c r="R21" s="14"/>
      <c r="S21" s="14"/>
      <c r="T21" s="18"/>
      <c r="U21" s="14"/>
      <c r="V21" s="14"/>
      <c r="W21" s="18"/>
      <c r="X21" s="14"/>
      <c r="Y21" s="14"/>
      <c r="Z21" s="18"/>
      <c r="AA21" s="4">
        <f t="shared" si="7"/>
        <v>62.98</v>
      </c>
      <c r="AF21" s="20">
        <f t="shared" si="5"/>
        <v>0.26166666666666316</v>
      </c>
      <c r="AG21" s="4">
        <v>62.718333333333334</v>
      </c>
    </row>
    <row r="22" spans="1:33" ht="37.5" x14ac:dyDescent="0.25">
      <c r="A22" s="3">
        <v>18</v>
      </c>
      <c r="B22" s="8" t="s">
        <v>18</v>
      </c>
      <c r="C22" s="31">
        <v>66.7</v>
      </c>
      <c r="D22" s="31">
        <v>71</v>
      </c>
      <c r="E22" s="17">
        <f t="shared" si="3"/>
        <v>68.849999999999994</v>
      </c>
      <c r="F22" s="31">
        <v>69</v>
      </c>
      <c r="G22" s="31">
        <v>76.36</v>
      </c>
      <c r="H22" s="17">
        <f t="shared" si="4"/>
        <v>72.680000000000007</v>
      </c>
      <c r="I22" s="31">
        <v>69</v>
      </c>
      <c r="J22" s="31">
        <v>80</v>
      </c>
      <c r="K22" s="17">
        <f t="shared" si="0"/>
        <v>74.5</v>
      </c>
      <c r="L22" s="31">
        <v>68</v>
      </c>
      <c r="M22" s="31">
        <v>72</v>
      </c>
      <c r="N22" s="17">
        <f t="shared" si="1"/>
        <v>70</v>
      </c>
      <c r="O22" s="33">
        <v>66</v>
      </c>
      <c r="P22" s="33">
        <v>66</v>
      </c>
      <c r="Q22" s="17">
        <f t="shared" si="2"/>
        <v>66</v>
      </c>
      <c r="R22" s="14"/>
      <c r="S22" s="14"/>
      <c r="T22" s="18"/>
      <c r="U22" s="14"/>
      <c r="V22" s="14"/>
      <c r="W22" s="18"/>
      <c r="X22" s="14"/>
      <c r="Y22" s="14"/>
      <c r="Z22" s="18"/>
      <c r="AA22" s="4">
        <f t="shared" si="7"/>
        <v>70.405999999999992</v>
      </c>
      <c r="AF22" s="20">
        <f t="shared" si="5"/>
        <v>0.68849999999999056</v>
      </c>
      <c r="AG22" s="4">
        <v>69.717500000000001</v>
      </c>
    </row>
    <row r="23" spans="1:33" ht="15.75" customHeight="1" x14ac:dyDescent="0.25">
      <c r="A23" s="3">
        <v>19</v>
      </c>
      <c r="B23" s="8" t="s">
        <v>19</v>
      </c>
      <c r="C23" s="31">
        <v>68.900000000000006</v>
      </c>
      <c r="D23" s="31">
        <v>102.9</v>
      </c>
      <c r="E23" s="17">
        <f t="shared" si="3"/>
        <v>85.9</v>
      </c>
      <c r="F23" s="31">
        <v>73.900000000000006</v>
      </c>
      <c r="G23" s="31">
        <v>104.95</v>
      </c>
      <c r="H23" s="17">
        <f t="shared" si="4"/>
        <v>89.425000000000011</v>
      </c>
      <c r="I23" s="31">
        <v>74</v>
      </c>
      <c r="J23" s="31">
        <v>102</v>
      </c>
      <c r="K23" s="17">
        <f t="shared" si="0"/>
        <v>88</v>
      </c>
      <c r="L23" s="31">
        <v>90</v>
      </c>
      <c r="M23" s="31">
        <v>104</v>
      </c>
      <c r="N23" s="17">
        <f t="shared" si="1"/>
        <v>97</v>
      </c>
      <c r="O23" s="33">
        <v>73</v>
      </c>
      <c r="P23" s="33">
        <v>99</v>
      </c>
      <c r="Q23" s="17">
        <f t="shared" si="2"/>
        <v>86</v>
      </c>
      <c r="R23" s="14"/>
      <c r="S23" s="14"/>
      <c r="T23" s="18"/>
      <c r="U23" s="14"/>
      <c r="V23" s="14"/>
      <c r="W23" s="18"/>
      <c r="X23" s="14"/>
      <c r="Y23" s="14"/>
      <c r="Z23" s="18"/>
      <c r="AA23" s="4">
        <f t="shared" si="7"/>
        <v>89.265000000000015</v>
      </c>
      <c r="AF23" s="20">
        <f t="shared" si="5"/>
        <v>-0.55583333333331097</v>
      </c>
      <c r="AG23" s="4">
        <v>89.820833333333326</v>
      </c>
    </row>
    <row r="24" spans="1:33" ht="15" customHeight="1" x14ac:dyDescent="0.25">
      <c r="A24" s="3">
        <v>20</v>
      </c>
      <c r="B24" s="8" t="s">
        <v>20</v>
      </c>
      <c r="C24" s="31">
        <v>724.75</v>
      </c>
      <c r="D24" s="31">
        <v>777.22</v>
      </c>
      <c r="E24" s="17">
        <f t="shared" si="3"/>
        <v>750.98500000000001</v>
      </c>
      <c r="F24" s="31">
        <v>808.67</v>
      </c>
      <c r="G24" s="31">
        <v>881.8</v>
      </c>
      <c r="H24" s="17">
        <f t="shared" si="4"/>
        <v>845.2349999999999</v>
      </c>
      <c r="I24" s="31">
        <v>656</v>
      </c>
      <c r="J24" s="31">
        <v>670</v>
      </c>
      <c r="K24" s="17">
        <f t="shared" si="0"/>
        <v>663</v>
      </c>
      <c r="L24" s="31">
        <v>609</v>
      </c>
      <c r="M24" s="31">
        <v>985</v>
      </c>
      <c r="N24" s="17">
        <f t="shared" si="1"/>
        <v>797</v>
      </c>
      <c r="O24" s="33">
        <v>397</v>
      </c>
      <c r="P24" s="33">
        <v>785</v>
      </c>
      <c r="Q24" s="17">
        <f t="shared" si="2"/>
        <v>591</v>
      </c>
      <c r="R24" s="14"/>
      <c r="S24" s="14"/>
      <c r="T24" s="18"/>
      <c r="U24" s="14"/>
      <c r="V24" s="14"/>
      <c r="W24" s="18"/>
      <c r="X24" s="14"/>
      <c r="Y24" s="14"/>
      <c r="Z24" s="18"/>
      <c r="AA24" s="4">
        <f>(E24+H24+K24+N24+Q24)/5</f>
        <v>729.44399999999996</v>
      </c>
      <c r="AF24" s="20">
        <f t="shared" si="5"/>
        <v>-6.4834999999999354</v>
      </c>
      <c r="AG24" s="4">
        <v>735.9274999999999</v>
      </c>
    </row>
    <row r="25" spans="1:33" ht="18.75" x14ac:dyDescent="0.25">
      <c r="A25" s="3">
        <v>21</v>
      </c>
      <c r="B25" s="15" t="s">
        <v>21</v>
      </c>
      <c r="C25" s="31">
        <v>329.9</v>
      </c>
      <c r="D25" s="31">
        <v>329.9</v>
      </c>
      <c r="E25" s="17">
        <f t="shared" si="3"/>
        <v>329.9</v>
      </c>
      <c r="F25" s="31">
        <v>340</v>
      </c>
      <c r="G25" s="33">
        <v>499.9</v>
      </c>
      <c r="H25" s="17">
        <f t="shared" si="4"/>
        <v>419.95</v>
      </c>
      <c r="I25" s="31">
        <v>340</v>
      </c>
      <c r="J25" s="31">
        <v>602</v>
      </c>
      <c r="K25" s="17">
        <f t="shared" si="0"/>
        <v>471</v>
      </c>
      <c r="L25" s="31">
        <v>374</v>
      </c>
      <c r="M25" s="31">
        <v>378</v>
      </c>
      <c r="N25" s="17">
        <f t="shared" si="1"/>
        <v>376</v>
      </c>
      <c r="O25" s="33">
        <v>325</v>
      </c>
      <c r="P25" s="33">
        <v>581</v>
      </c>
      <c r="Q25" s="17">
        <f t="shared" si="2"/>
        <v>453</v>
      </c>
      <c r="R25" s="14"/>
      <c r="S25" s="14"/>
      <c r="T25" s="18"/>
      <c r="U25" s="14"/>
      <c r="V25" s="14"/>
      <c r="W25" s="18"/>
      <c r="X25" s="14"/>
      <c r="Y25" s="14"/>
      <c r="Z25" s="18"/>
      <c r="AA25" s="4">
        <f t="shared" si="7"/>
        <v>409.96999999999997</v>
      </c>
      <c r="AF25" s="20">
        <f t="shared" si="5"/>
        <v>18.269999999999982</v>
      </c>
      <c r="AG25" s="4">
        <v>391.7</v>
      </c>
    </row>
    <row r="26" spans="1:33" ht="15.75" customHeight="1" x14ac:dyDescent="0.25">
      <c r="A26" s="3">
        <v>22</v>
      </c>
      <c r="B26" s="8" t="s">
        <v>22</v>
      </c>
      <c r="C26" s="31">
        <v>56.9</v>
      </c>
      <c r="D26" s="31">
        <v>64.900000000000006</v>
      </c>
      <c r="E26" s="17">
        <f t="shared" si="3"/>
        <v>60.900000000000006</v>
      </c>
      <c r="F26" s="31">
        <v>56.9</v>
      </c>
      <c r="G26" s="31">
        <v>64.900000000000006</v>
      </c>
      <c r="H26" s="17">
        <f t="shared" si="4"/>
        <v>60.900000000000006</v>
      </c>
      <c r="I26" s="11"/>
      <c r="J26" s="11"/>
      <c r="K26" s="17">
        <f t="shared" si="0"/>
        <v>0</v>
      </c>
      <c r="L26" s="11"/>
      <c r="M26" s="11"/>
      <c r="N26" s="17">
        <f t="shared" si="1"/>
        <v>0</v>
      </c>
      <c r="O26" s="33">
        <v>84</v>
      </c>
      <c r="P26" s="33">
        <v>84</v>
      </c>
      <c r="Q26" s="17">
        <f t="shared" si="2"/>
        <v>84</v>
      </c>
      <c r="R26" s="30">
        <v>65</v>
      </c>
      <c r="S26" s="30">
        <v>80</v>
      </c>
      <c r="T26" s="17">
        <f>(R26+S26)/2</f>
        <v>72.5</v>
      </c>
      <c r="U26" s="31">
        <v>70</v>
      </c>
      <c r="V26" s="31">
        <v>70</v>
      </c>
      <c r="W26" s="17">
        <f t="shared" ref="W26:W30" si="8">(U26+V26)/2</f>
        <v>70</v>
      </c>
      <c r="X26" s="31">
        <v>50</v>
      </c>
      <c r="Y26" s="31">
        <v>80</v>
      </c>
      <c r="Z26" s="17">
        <f t="shared" ref="Z26:Z30" si="9">(X26+Y26)/2</f>
        <v>65</v>
      </c>
      <c r="AA26" s="4">
        <f>(E26+H26+Q26+T26+W26+Z26)/6</f>
        <v>68.88333333333334</v>
      </c>
      <c r="AF26" s="20">
        <f t="shared" si="5"/>
        <v>8.711904761904762</v>
      </c>
      <c r="AG26" s="4">
        <v>60.171428571428578</v>
      </c>
    </row>
    <row r="27" spans="1:33" ht="18.75" x14ac:dyDescent="0.25">
      <c r="A27" s="3">
        <v>23</v>
      </c>
      <c r="B27" s="8" t="s">
        <v>23</v>
      </c>
      <c r="C27" s="31">
        <v>49.9</v>
      </c>
      <c r="D27" s="31">
        <v>49.9</v>
      </c>
      <c r="E27" s="17">
        <f t="shared" si="3"/>
        <v>49.9</v>
      </c>
      <c r="F27" s="31">
        <v>49.9</v>
      </c>
      <c r="G27" s="31">
        <v>49.9</v>
      </c>
      <c r="H27" s="17">
        <f t="shared" si="4"/>
        <v>49.9</v>
      </c>
      <c r="I27" s="11"/>
      <c r="J27" s="11"/>
      <c r="K27" s="17">
        <f t="shared" si="0"/>
        <v>0</v>
      </c>
      <c r="L27" s="13"/>
      <c r="M27" s="13"/>
      <c r="N27" s="17">
        <f t="shared" si="1"/>
        <v>0</v>
      </c>
      <c r="O27" s="31">
        <v>60</v>
      </c>
      <c r="P27" s="31">
        <v>60</v>
      </c>
      <c r="Q27" s="17">
        <f t="shared" si="2"/>
        <v>60</v>
      </c>
      <c r="R27" s="30">
        <v>60</v>
      </c>
      <c r="S27" s="30">
        <v>60</v>
      </c>
      <c r="T27" s="17">
        <f t="shared" ref="T27:T30" si="10">(R27+S27)/2</f>
        <v>60</v>
      </c>
      <c r="U27" s="31">
        <v>40</v>
      </c>
      <c r="V27" s="31">
        <v>70</v>
      </c>
      <c r="W27" s="17">
        <f t="shared" si="8"/>
        <v>55</v>
      </c>
      <c r="X27" s="31">
        <v>55</v>
      </c>
      <c r="Y27" s="31">
        <v>55</v>
      </c>
      <c r="Z27" s="17">
        <f t="shared" si="9"/>
        <v>55</v>
      </c>
      <c r="AA27" s="4">
        <f>(E27+H27+Q27+T27+W27+Z27)/6</f>
        <v>54.966666666666669</v>
      </c>
      <c r="AF27" s="20">
        <f t="shared" si="5"/>
        <v>12.580952380952382</v>
      </c>
      <c r="AG27" s="4">
        <v>42.385714285714286</v>
      </c>
    </row>
    <row r="28" spans="1:33" ht="18.75" x14ac:dyDescent="0.25">
      <c r="A28" s="3">
        <v>24</v>
      </c>
      <c r="B28" s="8" t="s">
        <v>24</v>
      </c>
      <c r="C28" s="31">
        <v>47.9</v>
      </c>
      <c r="D28" s="31">
        <v>47.9</v>
      </c>
      <c r="E28" s="17">
        <f t="shared" si="3"/>
        <v>47.9</v>
      </c>
      <c r="F28" s="31">
        <v>47.9</v>
      </c>
      <c r="G28" s="31">
        <v>47.9</v>
      </c>
      <c r="H28" s="17">
        <f t="shared" si="4"/>
        <v>47.9</v>
      </c>
      <c r="I28" s="11"/>
      <c r="J28" s="11"/>
      <c r="K28" s="17">
        <f t="shared" si="0"/>
        <v>0</v>
      </c>
      <c r="L28" s="13"/>
      <c r="M28" s="13"/>
      <c r="N28" s="17">
        <f t="shared" si="1"/>
        <v>0</v>
      </c>
      <c r="O28" s="31">
        <v>54</v>
      </c>
      <c r="P28" s="31">
        <v>54</v>
      </c>
      <c r="Q28" s="17">
        <f t="shared" si="2"/>
        <v>54</v>
      </c>
      <c r="R28" s="31">
        <v>55</v>
      </c>
      <c r="S28" s="31">
        <v>55</v>
      </c>
      <c r="T28" s="17">
        <f t="shared" si="10"/>
        <v>55</v>
      </c>
      <c r="U28" s="31">
        <v>60</v>
      </c>
      <c r="V28" s="31">
        <v>60</v>
      </c>
      <c r="W28" s="17">
        <f>(U28+V28)/2</f>
        <v>60</v>
      </c>
      <c r="X28" s="31">
        <v>60</v>
      </c>
      <c r="Y28" s="31">
        <v>60</v>
      </c>
      <c r="Z28" s="17">
        <f t="shared" si="9"/>
        <v>60</v>
      </c>
      <c r="AA28" s="4">
        <f t="shared" ref="AA28:AA30" si="11">(E28+H28+Q28+T28+W28+Z28)/6</f>
        <v>54.133333333333333</v>
      </c>
      <c r="AF28" s="20">
        <f t="shared" si="5"/>
        <v>6.3904761904761926</v>
      </c>
      <c r="AG28" s="4">
        <v>47.74285714285714</v>
      </c>
    </row>
    <row r="29" spans="1:33" ht="18.75" x14ac:dyDescent="0.25">
      <c r="A29" s="3">
        <v>25</v>
      </c>
      <c r="B29" s="15" t="s">
        <v>25</v>
      </c>
      <c r="C29" s="31">
        <v>59.9</v>
      </c>
      <c r="D29" s="31">
        <v>76.900000000000006</v>
      </c>
      <c r="E29" s="17">
        <f t="shared" si="3"/>
        <v>68.400000000000006</v>
      </c>
      <c r="F29" s="31">
        <v>59.9</v>
      </c>
      <c r="G29" s="31">
        <v>59.9</v>
      </c>
      <c r="H29" s="17">
        <f t="shared" si="4"/>
        <v>59.9</v>
      </c>
      <c r="I29" s="11"/>
      <c r="J29" s="11"/>
      <c r="K29" s="17">
        <f t="shared" si="0"/>
        <v>0</v>
      </c>
      <c r="L29" s="13"/>
      <c r="M29" s="13"/>
      <c r="N29" s="17">
        <f t="shared" si="1"/>
        <v>0</v>
      </c>
      <c r="O29" s="31">
        <v>77</v>
      </c>
      <c r="P29" s="31">
        <v>77</v>
      </c>
      <c r="Q29" s="17">
        <f t="shared" si="2"/>
        <v>77</v>
      </c>
      <c r="R29" s="30">
        <v>80</v>
      </c>
      <c r="S29" s="30">
        <v>80</v>
      </c>
      <c r="T29" s="17">
        <f t="shared" si="10"/>
        <v>80</v>
      </c>
      <c r="U29" s="31">
        <v>70</v>
      </c>
      <c r="V29" s="31">
        <v>70</v>
      </c>
      <c r="W29" s="17">
        <f t="shared" si="8"/>
        <v>70</v>
      </c>
      <c r="X29" s="31">
        <v>65</v>
      </c>
      <c r="Y29" s="31">
        <v>80</v>
      </c>
      <c r="Z29" s="17">
        <f t="shared" si="9"/>
        <v>72.5</v>
      </c>
      <c r="AA29" s="4">
        <f t="shared" si="11"/>
        <v>71.3</v>
      </c>
      <c r="AF29" s="20">
        <f t="shared" si="5"/>
        <v>-3.3000000000000114</v>
      </c>
      <c r="AG29" s="4">
        <v>74.600000000000009</v>
      </c>
    </row>
    <row r="30" spans="1:33" ht="18.75" x14ac:dyDescent="0.25">
      <c r="A30" s="3">
        <v>26</v>
      </c>
      <c r="B30" s="8" t="s">
        <v>27</v>
      </c>
      <c r="C30" s="31">
        <v>139.9</v>
      </c>
      <c r="D30" s="31">
        <v>174.9</v>
      </c>
      <c r="E30" s="17">
        <f t="shared" si="3"/>
        <v>157.4</v>
      </c>
      <c r="F30" s="31">
        <v>129.9</v>
      </c>
      <c r="G30" s="31">
        <v>174.9</v>
      </c>
      <c r="H30" s="17">
        <f t="shared" si="4"/>
        <v>152.4</v>
      </c>
      <c r="I30" s="11"/>
      <c r="J30" s="11"/>
      <c r="K30" s="17">
        <f t="shared" si="0"/>
        <v>0</v>
      </c>
      <c r="L30" s="13"/>
      <c r="M30" s="13"/>
      <c r="N30" s="17">
        <f t="shared" si="1"/>
        <v>0</v>
      </c>
      <c r="O30" s="32">
        <v>174</v>
      </c>
      <c r="P30" s="32">
        <v>174</v>
      </c>
      <c r="Q30" s="17">
        <f t="shared" si="2"/>
        <v>174</v>
      </c>
      <c r="R30" s="30">
        <v>170</v>
      </c>
      <c r="S30" s="30">
        <v>200</v>
      </c>
      <c r="T30" s="17">
        <f t="shared" si="10"/>
        <v>185</v>
      </c>
      <c r="U30" s="31">
        <v>130</v>
      </c>
      <c r="V30" s="31">
        <v>180</v>
      </c>
      <c r="W30" s="17">
        <f t="shared" si="8"/>
        <v>155</v>
      </c>
      <c r="X30" s="31">
        <v>180</v>
      </c>
      <c r="Y30" s="31">
        <v>180</v>
      </c>
      <c r="Z30" s="17">
        <f t="shared" si="9"/>
        <v>180</v>
      </c>
      <c r="AA30" s="4">
        <f t="shared" si="11"/>
        <v>167.29999999999998</v>
      </c>
      <c r="AF30" s="20">
        <f t="shared" si="5"/>
        <v>11.914285714285683</v>
      </c>
      <c r="AG30" s="4">
        <v>155.3857142857143</v>
      </c>
    </row>
    <row r="31" spans="1:33" ht="18.75" customHeight="1" x14ac:dyDescent="0.25">
      <c r="A31" s="3">
        <v>27</v>
      </c>
      <c r="B31" s="8" t="s">
        <v>26</v>
      </c>
      <c r="C31" s="31">
        <v>103.79</v>
      </c>
      <c r="D31" s="31">
        <v>116.75</v>
      </c>
      <c r="E31" s="17">
        <f t="shared" si="3"/>
        <v>110.27000000000001</v>
      </c>
      <c r="F31" s="31">
        <v>103.99</v>
      </c>
      <c r="G31" s="31">
        <v>105.99</v>
      </c>
      <c r="H31" s="17">
        <f t="shared" si="4"/>
        <v>104.99</v>
      </c>
      <c r="I31" s="31">
        <v>130</v>
      </c>
      <c r="J31" s="31">
        <v>130</v>
      </c>
      <c r="K31" s="17">
        <f t="shared" si="0"/>
        <v>130</v>
      </c>
      <c r="L31" s="31">
        <v>110</v>
      </c>
      <c r="M31" s="31">
        <v>127</v>
      </c>
      <c r="N31" s="17">
        <f t="shared" si="1"/>
        <v>118.5</v>
      </c>
      <c r="O31" s="31">
        <v>110</v>
      </c>
      <c r="P31" s="31">
        <v>110</v>
      </c>
      <c r="Q31" s="17">
        <f t="shared" si="2"/>
        <v>110</v>
      </c>
      <c r="R31" s="14"/>
      <c r="S31" s="14"/>
      <c r="T31" s="18"/>
      <c r="U31" s="14"/>
      <c r="V31" s="14"/>
      <c r="W31" s="17"/>
      <c r="X31" s="14"/>
      <c r="Y31" s="14"/>
      <c r="Z31" s="18"/>
      <c r="AA31" s="4">
        <f>(E31+H31+K31+N31+Q31)/5</f>
        <v>114.752</v>
      </c>
      <c r="AF31" s="20">
        <f t="shared" si="5"/>
        <v>6.0736666666666679</v>
      </c>
      <c r="AG31" s="4">
        <v>108.67833333333333</v>
      </c>
    </row>
    <row r="32" spans="1:33" ht="15.75" customHeight="1" x14ac:dyDescent="0.25">
      <c r="A32" s="3"/>
      <c r="B32" s="5"/>
      <c r="C32" s="12"/>
      <c r="D32" s="12"/>
      <c r="E32" s="5"/>
      <c r="F32" s="12"/>
      <c r="G32" s="12"/>
      <c r="H32" s="5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5"/>
      <c r="X32" s="12"/>
      <c r="Y32" s="12"/>
      <c r="Z32" s="5"/>
      <c r="AA32" s="5"/>
      <c r="AG32" s="5"/>
    </row>
    <row r="33" spans="1:33" x14ac:dyDescent="0.25">
      <c r="A33" s="3"/>
      <c r="B33" s="7"/>
      <c r="C33" s="16"/>
      <c r="D33" s="16"/>
      <c r="E33" s="7"/>
      <c r="F33" s="16"/>
      <c r="G33" s="16"/>
      <c r="H33" s="7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7"/>
      <c r="X33" s="16"/>
      <c r="Y33" s="16"/>
      <c r="Z33" s="7"/>
      <c r="AA33" s="7"/>
      <c r="AG33" s="7"/>
    </row>
    <row r="34" spans="1:33" ht="15.75" customHeight="1" x14ac:dyDescent="0.25">
      <c r="A34" s="3"/>
      <c r="B34" s="7"/>
      <c r="C34" s="16"/>
      <c r="D34" s="16"/>
      <c r="E34" s="7"/>
      <c r="F34" s="16"/>
      <c r="G34" s="16"/>
      <c r="H34" s="7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7"/>
      <c r="X34" s="16"/>
      <c r="Y34" s="16"/>
      <c r="Z34" s="7"/>
      <c r="AA34" s="7"/>
      <c r="AG34" s="7"/>
    </row>
    <row r="35" spans="1:33" ht="20.25" customHeight="1" x14ac:dyDescent="0.25">
      <c r="A35" s="3"/>
      <c r="B35" s="7"/>
      <c r="C35" s="16"/>
      <c r="D35" s="16"/>
      <c r="E35" s="7"/>
      <c r="F35" s="16"/>
      <c r="G35" s="16"/>
      <c r="H35" s="7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7"/>
      <c r="X35" s="16"/>
      <c r="Y35" s="16"/>
      <c r="Z35" s="7"/>
      <c r="AA35" s="7"/>
      <c r="AF35" s="5"/>
      <c r="AG35" s="7"/>
    </row>
    <row r="36" spans="1:33" x14ac:dyDescent="0.25">
      <c r="A36" s="5"/>
      <c r="B36" s="7"/>
      <c r="C36" s="16"/>
      <c r="D36" s="16"/>
      <c r="E36" s="7"/>
      <c r="F36" s="16"/>
      <c r="G36" s="16"/>
      <c r="H36" s="7"/>
      <c r="I36" s="16"/>
      <c r="J36" s="16"/>
      <c r="K36" s="7"/>
      <c r="L36" s="16"/>
      <c r="M36" s="16"/>
      <c r="N36" s="7"/>
      <c r="O36" s="16"/>
      <c r="P36" s="16"/>
      <c r="Q36" s="7"/>
      <c r="R36" s="16"/>
      <c r="S36" s="16"/>
      <c r="T36" s="7"/>
      <c r="U36" s="16"/>
      <c r="V36" s="16"/>
      <c r="W36" s="7"/>
      <c r="X36" s="16"/>
      <c r="Y36" s="16"/>
      <c r="Z36" s="7"/>
      <c r="AA36" s="7"/>
      <c r="AE36" s="5"/>
      <c r="AF36" s="7"/>
      <c r="AG36" s="7"/>
    </row>
    <row r="37" spans="1:33" ht="14.25" customHeight="1" x14ac:dyDescent="0.25">
      <c r="A37" s="5"/>
      <c r="B37" s="7"/>
      <c r="C37" s="16"/>
      <c r="D37" s="16"/>
      <c r="E37" s="7"/>
      <c r="F37" s="16"/>
      <c r="G37" s="16"/>
      <c r="H37" s="7"/>
      <c r="I37" s="16"/>
      <c r="J37" s="16"/>
      <c r="K37" s="7"/>
      <c r="L37" s="16"/>
      <c r="M37" s="16"/>
      <c r="N37" s="7"/>
      <c r="O37" s="16"/>
      <c r="P37" s="16"/>
      <c r="Q37" s="7"/>
      <c r="R37" s="16"/>
      <c r="S37" s="16"/>
      <c r="T37" s="7"/>
      <c r="U37" s="16"/>
      <c r="V37" s="16"/>
      <c r="W37" s="7"/>
      <c r="X37" s="16"/>
      <c r="Y37" s="16"/>
      <c r="Z37" s="7"/>
      <c r="AA37" s="7"/>
      <c r="AE37" s="7"/>
      <c r="AF37" s="7"/>
      <c r="AG37" s="7"/>
    </row>
    <row r="38" spans="1:33" x14ac:dyDescent="0.25">
      <c r="A38" s="5"/>
      <c r="B38" s="7"/>
      <c r="C38" s="16"/>
      <c r="D38" s="16"/>
      <c r="E38" s="7"/>
      <c r="F38" s="16"/>
      <c r="G38" s="16"/>
      <c r="H38" s="7"/>
      <c r="I38" s="16"/>
      <c r="J38" s="16"/>
      <c r="K38" s="7"/>
      <c r="L38" s="16"/>
      <c r="M38" s="16"/>
      <c r="N38" s="7"/>
      <c r="O38" s="16"/>
      <c r="P38" s="16"/>
      <c r="Q38" s="7"/>
      <c r="R38" s="16"/>
      <c r="S38" s="16"/>
      <c r="T38" s="7"/>
      <c r="U38" s="16"/>
      <c r="V38" s="16"/>
      <c r="W38" s="7"/>
      <c r="X38" s="16"/>
      <c r="Y38" s="16"/>
      <c r="Z38" s="7"/>
      <c r="AA38" s="7"/>
      <c r="AE38" s="7"/>
      <c r="AF38" s="7"/>
      <c r="AG38" s="7"/>
    </row>
    <row r="39" spans="1:33" ht="14.25" customHeight="1" x14ac:dyDescent="0.25">
      <c r="A39" s="5"/>
      <c r="B39" s="5"/>
      <c r="C39" s="12"/>
      <c r="D39" s="12"/>
      <c r="E39" s="5"/>
      <c r="F39" s="12"/>
      <c r="G39" s="12"/>
      <c r="H39" s="5"/>
      <c r="I39" s="12"/>
      <c r="J39" s="12"/>
      <c r="K39" s="5"/>
      <c r="L39" s="12"/>
      <c r="M39" s="12"/>
      <c r="N39" s="5"/>
      <c r="O39" s="12"/>
      <c r="P39" s="12"/>
      <c r="Q39" s="5"/>
      <c r="R39" s="12"/>
      <c r="S39" s="12"/>
      <c r="T39" s="5"/>
      <c r="U39" s="12"/>
      <c r="V39" s="12"/>
      <c r="W39" s="5"/>
      <c r="X39" s="12"/>
      <c r="Y39" s="12"/>
      <c r="Z39" s="5"/>
      <c r="AA39" s="5"/>
      <c r="AE39" s="7"/>
      <c r="AF39" s="7"/>
      <c r="AG39" s="5"/>
    </row>
    <row r="40" spans="1:33" ht="29.25" customHeight="1" x14ac:dyDescent="0.25">
      <c r="A40" s="5"/>
      <c r="AE40" s="7"/>
      <c r="AF40" s="7"/>
    </row>
    <row r="41" spans="1:33" ht="14.25" customHeight="1" x14ac:dyDescent="0.25">
      <c r="A41" s="5"/>
      <c r="B41" s="6"/>
      <c r="AE41" s="7"/>
      <c r="AF41" s="7"/>
    </row>
    <row r="42" spans="1:33" ht="16.5" customHeight="1" x14ac:dyDescent="0.25">
      <c r="A42" s="5"/>
      <c r="AE42" s="7"/>
      <c r="AF42" s="5"/>
    </row>
    <row r="43" spans="1:33" x14ac:dyDescent="0.25">
      <c r="A43" s="5"/>
      <c r="AE43" s="5"/>
    </row>
    <row r="49" s="1" customFormat="1" x14ac:dyDescent="0.25"/>
    <row r="50" s="1" customFormat="1" x14ac:dyDescent="0.25"/>
  </sheetData>
  <mergeCells count="8">
    <mergeCell ref="R3:S3"/>
    <mergeCell ref="U3:V3"/>
    <mergeCell ref="X3:Y3"/>
    <mergeCell ref="C3:D3"/>
    <mergeCell ref="F3:G3"/>
    <mergeCell ref="I3:J3"/>
    <mergeCell ref="L3:M3"/>
    <mergeCell ref="O3:P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 мониторинга МО </vt:lpstr>
      <vt:lpstr>Лист1</vt:lpstr>
      <vt:lpstr>'Форма мониторинга МО '!Авто_открытьОбласть_печати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2021-09-09T06:43:03Z</dcterms:modified>
</cp:coreProperties>
</file>