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9040" windowHeight="15840" activeTab="0"/>
  </bookViews>
  <sheets>
    <sheet name="прогноз основных характеристик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<sst xmlns="http://schemas.openxmlformats.org/spreadsheetml/2006/main" count="58" uniqueCount="57">
  <si>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код БК</t>
  </si>
  <si>
    <t>неналоговые доходы</t>
  </si>
  <si>
    <t>Субсидии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</si>
  <si>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</si>
  <si>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</si>
  <si>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</si>
  <si>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</si>
  <si>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</si>
  <si>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</si>
  <si>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</si>
  <si>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</si>
  <si>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</si>
  <si>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</si>
  <si>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</si>
  <si>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</si>
  <si>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</si>
  <si>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Социальная политика</t>
  </si>
  <si>
    <t>в том числе:</t>
  </si>
  <si>
    <t>налоговые доходы</t>
  </si>
  <si>
    <t>Иные межбюджетные трансферты</t>
  </si>
  <si>
    <t>в т.ч. отселение</t>
  </si>
  <si>
    <t>Налоговые и неналоговые доходы</t>
  </si>
  <si>
    <t>Расходы - всего:</t>
  </si>
  <si>
    <t>Доходы - всего:</t>
  </si>
  <si>
    <t>Безвозмездные поступления от других бюджетов бюджетной системы Российской Федерации</t>
  </si>
  <si>
    <t>20201</t>
  </si>
  <si>
    <t>20202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</si>
  <si>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</si>
  <si>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</si>
  <si>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20203</t>
  </si>
  <si>
    <t>20204</t>
  </si>
  <si>
    <t>Прочие безвозмездные поступления в бюджеты городских округов</t>
  </si>
  <si>
    <t>20704</t>
  </si>
  <si>
    <t>20000</t>
  </si>
  <si>
    <t>10000</t>
  </si>
  <si>
    <t>Культура, кинематография и средства массовой информации</t>
  </si>
  <si>
    <t>Наименование показателей</t>
  </si>
  <si>
    <t>1100</t>
  </si>
  <si>
    <t>1200</t>
  </si>
  <si>
    <t>Средства массовой информации</t>
  </si>
  <si>
    <t>Физическая культура и спорт</t>
  </si>
  <si>
    <t>(тыс. рублей)</t>
  </si>
  <si>
    <t>дотация на выравнивание бюджетной обеспеченности</t>
  </si>
  <si>
    <t>Дотации бюджетам субъектов Российской федерации и муниципальных образований, в том числе:</t>
  </si>
  <si>
    <t xml:space="preserve">Дефицит/ профицит  бюджета </t>
  </si>
  <si>
    <t>0.0</t>
  </si>
  <si>
    <t>проект бюджета городского округа  Большой Камень</t>
  </si>
  <si>
    <t>дотация бюджету на сбалансированность городского округа</t>
  </si>
  <si>
    <t>2024 год</t>
  </si>
  <si>
    <t>1300</t>
  </si>
  <si>
    <t>Обслуживание государственного (муниципального) долга</t>
  </si>
  <si>
    <t>2025 год</t>
  </si>
  <si>
    <t>дотации на дополнительную финансовую поддержку муниципальных образований Приморского края, для которых распоряжением Правительства РФ утвержден план комплексного социально-экономического развития</t>
  </si>
  <si>
    <t>в т.ч. условно утвержденные расходы</t>
  </si>
  <si>
    <t>Прогноз основных характеристик бюджета городского округа Большой Камень                          на 2024 год и на плановый период 2025 и 2026 годы</t>
  </si>
  <si>
    <t>2026 год</t>
  </si>
  <si>
    <t>2023 год (решение о бюджете               от 15.12.2022   № 35)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</si>
</sst>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0"/>
      <color indexed="10"/>
      <name val="Arial Cyr"/>
      <family val="0"/>
    </font>
    <font>
      <b/>
      <i/>
      <sz val="10"/>
      <color indexed="10"/>
      <name val="Arial Cyr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0"/>
      <name val="Times New Roman"/>
      <family val="1"/>
    </font>
    <font>
      <b/>
      <i/>
      <sz val="10"/>
      <name val="Arial Cyr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Arial Cyr"/>
      <family val="2"/>
    </font>
    <font>
      <i/>
      <sz val="10"/>
      <color rgb="FFFF0000"/>
      <name val="Arial Cyr"/>
      <family val="0"/>
    </font>
    <font>
      <b/>
      <sz val="12"/>
      <color rgb="FFFF0000"/>
      <name val="Times New Roman"/>
      <family val="1"/>
    </font>
    <font>
      <b/>
      <sz val="10"/>
      <color theme="1" tint="0.04998999834060669"/>
      <name val="Arial Cyr"/>
      <family val="2"/>
    </font>
    <font>
      <sz val="10"/>
      <color theme="1" tint="0.04998999834060669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52" fillId="0" borderId="0" xfId="0" applyFont="1" applyAlignment="1">
      <alignment/>
    </xf>
    <xf numFmtId="3" fontId="53" fillId="0" borderId="0" xfId="0" applyNumberFormat="1" applyFont="1" applyAlignment="1">
      <alignment/>
    </xf>
    <xf numFmtId="0" fontId="51" fillId="0" borderId="0" xfId="0" applyFont="1" applyAlignment="1">
      <alignment horizontal="center"/>
    </xf>
    <xf numFmtId="3" fontId="54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0" fontId="55" fillId="0" borderId="0" xfId="0" applyFont="1" applyAlignment="1">
      <alignment/>
    </xf>
    <xf numFmtId="3" fontId="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0" fontId="51" fillId="0" borderId="0" xfId="0" applyFont="1" applyAlignment="1">
      <alignment horizontal="center" vertical="center"/>
    </xf>
    <xf numFmtId="3" fontId="56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0" xfId="0" applyFont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4" fontId="52" fillId="0" borderId="15" xfId="0" applyNumberFormat="1" applyFont="1" applyBorder="1" applyAlignment="1">
      <alignment vertical="center"/>
    </xf>
    <xf numFmtId="4" fontId="52" fillId="0" borderId="14" xfId="0" applyNumberFormat="1" applyFont="1" applyBorder="1" applyAlignment="1">
      <alignment vertical="center"/>
    </xf>
    <xf numFmtId="0" fontId="14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top" wrapText="1"/>
    </xf>
    <xf numFmtId="3" fontId="14" fillId="0" borderId="14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vertical="center"/>
    </xf>
    <xf numFmtId="49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/>
    </xf>
    <xf numFmtId="3" fontId="14" fillId="0" borderId="14" xfId="0" applyNumberFormat="1" applyFont="1" applyBorder="1" applyAlignment="1">
      <alignment/>
    </xf>
    <xf numFmtId="3" fontId="14" fillId="0" borderId="14" xfId="0" applyNumberFormat="1" applyFont="1" applyBorder="1" applyAlignment="1">
      <alignment wrapText="1"/>
    </xf>
    <xf numFmtId="0" fontId="16" fillId="0" borderId="14" xfId="0" applyFont="1" applyBorder="1" applyAlignment="1">
      <alignment/>
    </xf>
    <xf numFmtId="3" fontId="16" fillId="0" borderId="14" xfId="0" applyNumberFormat="1" applyFont="1" applyBorder="1" applyAlignment="1">
      <alignment/>
    </xf>
    <xf numFmtId="4" fontId="16" fillId="0" borderId="15" xfId="0" applyNumberFormat="1" applyFont="1" applyBorder="1" applyAlignment="1">
      <alignment vertical="center"/>
    </xf>
    <xf numFmtId="49" fontId="14" fillId="0" borderId="14" xfId="0" applyNumberFormat="1" applyFont="1" applyBorder="1" applyAlignment="1">
      <alignment wrapText="1"/>
    </xf>
    <xf numFmtId="0" fontId="14" fillId="0" borderId="14" xfId="0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right" vertical="center"/>
    </xf>
    <xf numFmtId="4" fontId="14" fillId="0" borderId="14" xfId="0" applyNumberFormat="1" applyFont="1" applyBorder="1" applyAlignment="1">
      <alignment vertical="center"/>
    </xf>
    <xf numFmtId="4" fontId="16" fillId="0" borderId="14" xfId="0" applyNumberFormat="1" applyFont="1" applyBorder="1" applyAlignment="1">
      <alignment vertical="center"/>
    </xf>
    <xf numFmtId="4" fontId="10" fillId="0" borderId="15" xfId="0" applyNumberFormat="1" applyFont="1" applyBorder="1" applyAlignment="1">
      <alignment vertical="center"/>
    </xf>
    <xf numFmtId="4" fontId="14" fillId="33" borderId="15" xfId="0" applyNumberFormat="1" applyFont="1" applyFill="1" applyBorder="1" applyAlignment="1">
      <alignment vertical="center"/>
    </xf>
    <xf numFmtId="4" fontId="14" fillId="33" borderId="14" xfId="0" applyNumberFormat="1" applyFont="1" applyFill="1" applyBorder="1" applyAlignment="1">
      <alignment horizontal="right" vertical="center"/>
    </xf>
    <xf numFmtId="4" fontId="14" fillId="33" borderId="14" xfId="0" applyNumberFormat="1" applyFont="1" applyFill="1" applyBorder="1" applyAlignment="1">
      <alignment vertical="center"/>
    </xf>
    <xf numFmtId="4" fontId="14" fillId="34" borderId="14" xfId="0" applyNumberFormat="1" applyFont="1" applyFill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left" vertical="center"/>
    </xf>
    <xf numFmtId="3" fontId="16" fillId="0" borderId="14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vertical="center" wrapText="1"/>
    </xf>
    <xf numFmtId="49" fontId="10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/>
    </xf>
    <xf numFmtId="3" fontId="10" fillId="0" borderId="14" xfId="0" applyNumberFormat="1" applyFont="1" applyBorder="1" applyAlignment="1">
      <alignment wrapText="1"/>
    </xf>
    <xf numFmtId="0" fontId="57" fillId="0" borderId="0" xfId="0" applyFont="1" applyAlignment="1">
      <alignment horizontal="center" wrapText="1"/>
    </xf>
    <xf numFmtId="0" fontId="58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/>
    </xf>
    <xf numFmtId="3" fontId="14" fillId="0" borderId="20" xfId="0" applyNumberFormat="1" applyFont="1" applyBorder="1" applyAlignment="1">
      <alignment horizontal="center" vertical="center"/>
    </xf>
    <xf numFmtId="3" fontId="14" fillId="0" borderId="22" xfId="0" applyNumberFormat="1" applyFont="1" applyBorder="1" applyAlignment="1">
      <alignment horizontal="center" vertical="center"/>
    </xf>
    <xf numFmtId="3" fontId="14" fillId="0" borderId="23" xfId="0" applyNumberFormat="1" applyFont="1" applyBorder="1" applyAlignment="1">
      <alignment horizontal="center" vertical="center"/>
    </xf>
    <xf numFmtId="3" fontId="14" fillId="0" borderId="24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120" zoomScaleNormal="120" zoomScalePageLayoutView="0" workbookViewId="0" topLeftCell="A19">
      <selection activeCell="I27" sqref="I26:I27"/>
    </sheetView>
  </sheetViews>
  <sheetFormatPr defaultColWidth="8.875" defaultRowHeight="12.75"/>
  <cols>
    <col min="1" max="1" width="7.75390625" style="5" customWidth="1"/>
    <col min="2" max="2" width="12.875" style="1" hidden="1" customWidth="1"/>
    <col min="3" max="3" width="35.75390625" style="1" customWidth="1"/>
    <col min="4" max="4" width="14.25390625" style="0" customWidth="1"/>
    <col min="5" max="5" width="13.00390625" style="1" customWidth="1"/>
    <col min="6" max="6" width="12.125" style="1" customWidth="1"/>
    <col min="7" max="7" width="12.625" style="1" customWidth="1"/>
    <col min="8" max="8" width="11.125" style="1" bestFit="1" customWidth="1"/>
    <col min="9" max="9" width="12.125" style="1" bestFit="1" customWidth="1"/>
    <col min="10" max="16384" width="8.875" style="1" customWidth="1"/>
  </cols>
  <sheetData>
    <row r="1" spans="1:7" ht="40.5" customHeight="1">
      <c r="A1" s="59" t="s">
        <v>54</v>
      </c>
      <c r="B1" s="59"/>
      <c r="C1" s="59"/>
      <c r="D1" s="59"/>
      <c r="E1" s="59"/>
      <c r="F1" s="59"/>
      <c r="G1" s="59"/>
    </row>
    <row r="2" spans="1:7" ht="9.75" customHeight="1">
      <c r="A2" s="60"/>
      <c r="B2" s="60"/>
      <c r="C2" s="60"/>
      <c r="D2" s="60"/>
      <c r="E2" s="60"/>
      <c r="F2" s="60"/>
      <c r="G2" s="60"/>
    </row>
    <row r="3" spans="1:7" ht="12.75">
      <c r="A3" s="15"/>
      <c r="B3" s="16"/>
      <c r="C3" s="16"/>
      <c r="D3" s="16"/>
      <c r="E3" s="16"/>
      <c r="F3" s="16"/>
      <c r="G3" s="17" t="s">
        <v>41</v>
      </c>
    </row>
    <row r="4" spans="1:7" ht="12.75" customHeight="1">
      <c r="A4" s="73" t="s">
        <v>0</v>
      </c>
      <c r="B4" s="18"/>
      <c r="C4" s="70" t="s">
        <v>36</v>
      </c>
      <c r="D4" s="76" t="s">
        <v>56</v>
      </c>
      <c r="E4" s="61" t="s">
        <v>46</v>
      </c>
      <c r="F4" s="62"/>
      <c r="G4" s="63"/>
    </row>
    <row r="5" spans="1:7" ht="12.75">
      <c r="A5" s="74"/>
      <c r="B5" s="18"/>
      <c r="C5" s="71"/>
      <c r="D5" s="77"/>
      <c r="E5" s="64"/>
      <c r="F5" s="65"/>
      <c r="G5" s="66"/>
    </row>
    <row r="6" spans="1:7" ht="6" customHeight="1">
      <c r="A6" s="74"/>
      <c r="B6" s="19"/>
      <c r="C6" s="71"/>
      <c r="D6" s="77"/>
      <c r="E6" s="67"/>
      <c r="F6" s="68"/>
      <c r="G6" s="69"/>
    </row>
    <row r="7" spans="1:7" ht="40.5" customHeight="1">
      <c r="A7" s="75"/>
      <c r="B7" s="20"/>
      <c r="C7" s="72"/>
      <c r="D7" s="78"/>
      <c r="E7" s="21" t="s">
        <v>48</v>
      </c>
      <c r="F7" s="21" t="s">
        <v>51</v>
      </c>
      <c r="G7" s="21" t="s">
        <v>55</v>
      </c>
    </row>
    <row r="8" spans="1:7" ht="12.75">
      <c r="A8" s="22">
        <v>1</v>
      </c>
      <c r="B8" s="22"/>
      <c r="C8" s="22">
        <v>2</v>
      </c>
      <c r="D8" s="23">
        <v>3</v>
      </c>
      <c r="E8" s="23">
        <v>4</v>
      </c>
      <c r="F8" s="23">
        <v>5</v>
      </c>
      <c r="G8" s="23">
        <v>6</v>
      </c>
    </row>
    <row r="9" spans="1:7" ht="20.25" customHeight="1">
      <c r="A9" s="48"/>
      <c r="B9" s="34"/>
      <c r="C9" s="39" t="s">
        <v>23</v>
      </c>
      <c r="D9" s="40">
        <f>D10+D14</f>
        <v>2031119.75</v>
      </c>
      <c r="E9" s="29">
        <f>E10+E14</f>
        <v>2332131.363</v>
      </c>
      <c r="F9" s="41">
        <f>F10+F14</f>
        <v>1257872.456</v>
      </c>
      <c r="G9" s="41">
        <f>G10+G14</f>
        <v>1307981.7880000002</v>
      </c>
    </row>
    <row r="10" spans="1:7" ht="17.25" customHeight="1">
      <c r="A10" s="30" t="s">
        <v>34</v>
      </c>
      <c r="B10" s="34"/>
      <c r="C10" s="49" t="s">
        <v>21</v>
      </c>
      <c r="D10" s="40">
        <f>D12+D13</f>
        <v>559731</v>
      </c>
      <c r="E10" s="29">
        <f>E12+E13</f>
        <v>577373.95</v>
      </c>
      <c r="F10" s="41">
        <f>F12+F13</f>
        <v>547855.01</v>
      </c>
      <c r="G10" s="41">
        <f>G12+G13</f>
        <v>571746.05</v>
      </c>
    </row>
    <row r="11" spans="1:7" ht="12.75">
      <c r="A11" s="30"/>
      <c r="B11" s="31"/>
      <c r="C11" s="50" t="s">
        <v>17</v>
      </c>
      <c r="D11" s="41"/>
      <c r="E11" s="29"/>
      <c r="F11" s="41"/>
      <c r="G11" s="41"/>
    </row>
    <row r="12" spans="1:8" ht="12.75">
      <c r="A12" s="30"/>
      <c r="B12" s="31"/>
      <c r="C12" s="51" t="s">
        <v>18</v>
      </c>
      <c r="D12" s="29">
        <v>463174.42</v>
      </c>
      <c r="E12" s="29">
        <v>487880.8</v>
      </c>
      <c r="F12" s="41">
        <v>489768.8</v>
      </c>
      <c r="G12" s="41">
        <v>498851.8</v>
      </c>
      <c r="H12" s="7"/>
    </row>
    <row r="13" spans="1:7" ht="12.75">
      <c r="A13" s="30"/>
      <c r="B13" s="31"/>
      <c r="C13" s="51" t="s">
        <v>1</v>
      </c>
      <c r="D13" s="29">
        <v>96556.58</v>
      </c>
      <c r="E13" s="29">
        <v>89493.15</v>
      </c>
      <c r="F13" s="41">
        <v>58086.21</v>
      </c>
      <c r="G13" s="41">
        <v>72894.25</v>
      </c>
    </row>
    <row r="14" spans="1:7" ht="39.75" customHeight="1">
      <c r="A14" s="30" t="s">
        <v>33</v>
      </c>
      <c r="B14" s="31"/>
      <c r="C14" s="52" t="s">
        <v>24</v>
      </c>
      <c r="D14" s="40">
        <f>D16+D20+D21+D23</f>
        <v>1471388.75</v>
      </c>
      <c r="E14" s="29">
        <f>E16+E20+E21+E23</f>
        <v>1754757.413</v>
      </c>
      <c r="F14" s="41">
        <f>F16+F21+F23+F24+F20</f>
        <v>710017.446</v>
      </c>
      <c r="G14" s="41">
        <f>G16+G21+G23+G24+G20</f>
        <v>736235.7380000001</v>
      </c>
    </row>
    <row r="15" spans="1:7" ht="12.75" customHeight="1">
      <c r="A15" s="30"/>
      <c r="B15" s="31"/>
      <c r="C15" s="35" t="s">
        <v>17</v>
      </c>
      <c r="D15" s="41"/>
      <c r="E15" s="29"/>
      <c r="F15" s="41"/>
      <c r="G15" s="41"/>
    </row>
    <row r="16" spans="1:9" ht="38.25">
      <c r="A16" s="53" t="s">
        <v>25</v>
      </c>
      <c r="B16" s="54"/>
      <c r="C16" s="55" t="s">
        <v>43</v>
      </c>
      <c r="D16" s="43">
        <f>D19</f>
        <v>379510</v>
      </c>
      <c r="E16" s="43">
        <f>E19</f>
        <v>330200</v>
      </c>
      <c r="F16" s="43">
        <f>F17+F18+F19</f>
        <v>0</v>
      </c>
      <c r="G16" s="43">
        <f>G17+G18+G19</f>
        <v>0</v>
      </c>
      <c r="I16" s="12"/>
    </row>
    <row r="17" spans="1:7" ht="25.5">
      <c r="A17" s="30"/>
      <c r="B17" s="31"/>
      <c r="C17" s="33" t="s">
        <v>47</v>
      </c>
      <c r="D17" s="29">
        <v>0</v>
      </c>
      <c r="E17" s="29">
        <v>0</v>
      </c>
      <c r="F17" s="41">
        <v>0</v>
      </c>
      <c r="G17" s="41">
        <v>0</v>
      </c>
    </row>
    <row r="18" spans="1:7" ht="25.5">
      <c r="A18" s="30"/>
      <c r="B18" s="31"/>
      <c r="C18" s="33" t="s">
        <v>42</v>
      </c>
      <c r="D18" s="29">
        <v>0</v>
      </c>
      <c r="E18" s="29">
        <v>0</v>
      </c>
      <c r="F18" s="41">
        <v>0</v>
      </c>
      <c r="G18" s="41">
        <v>0</v>
      </c>
    </row>
    <row r="19" spans="1:7" ht="90.75" customHeight="1">
      <c r="A19" s="30"/>
      <c r="B19" s="31"/>
      <c r="C19" s="33" t="s">
        <v>52</v>
      </c>
      <c r="D19" s="29">
        <v>379510</v>
      </c>
      <c r="E19" s="29">
        <v>330200</v>
      </c>
      <c r="F19" s="41">
        <v>0</v>
      </c>
      <c r="G19" s="41">
        <v>0</v>
      </c>
    </row>
    <row r="20" spans="1:7" ht="38.25">
      <c r="A20" s="30" t="s">
        <v>26</v>
      </c>
      <c r="B20" s="31"/>
      <c r="C20" s="33" t="s">
        <v>27</v>
      </c>
      <c r="D20" s="29">
        <v>397667.83</v>
      </c>
      <c r="E20" s="29">
        <v>767496.283</v>
      </c>
      <c r="F20" s="41">
        <v>28144.896</v>
      </c>
      <c r="G20" s="41">
        <v>28145.288</v>
      </c>
    </row>
    <row r="21" spans="1:7" ht="38.25">
      <c r="A21" s="30" t="s">
        <v>29</v>
      </c>
      <c r="B21" s="31"/>
      <c r="C21" s="33" t="s">
        <v>28</v>
      </c>
      <c r="D21" s="29">
        <v>553314.02</v>
      </c>
      <c r="E21" s="29">
        <v>632390.96</v>
      </c>
      <c r="F21" s="46">
        <v>657202.38</v>
      </c>
      <c r="G21" s="46">
        <v>683420.28</v>
      </c>
    </row>
    <row r="22" spans="1:7" ht="12.75" customHeight="1" hidden="1">
      <c r="A22" s="30"/>
      <c r="B22" s="31"/>
      <c r="C22" s="32" t="s">
        <v>2</v>
      </c>
      <c r="D22" s="41">
        <v>0</v>
      </c>
      <c r="E22" s="41">
        <v>0</v>
      </c>
      <c r="F22" s="47">
        <v>0</v>
      </c>
      <c r="G22" s="47">
        <v>0</v>
      </c>
    </row>
    <row r="23" spans="1:7" ht="12.75">
      <c r="A23" s="30" t="s">
        <v>30</v>
      </c>
      <c r="B23" s="31"/>
      <c r="C23" s="32" t="s">
        <v>19</v>
      </c>
      <c r="D23" s="44">
        <v>140896.9</v>
      </c>
      <c r="E23" s="44">
        <v>24670.17</v>
      </c>
      <c r="F23" s="44">
        <v>24670.17</v>
      </c>
      <c r="G23" s="44">
        <v>24670.17</v>
      </c>
    </row>
    <row r="24" spans="1:7" ht="25.5" hidden="1">
      <c r="A24" s="30" t="s">
        <v>32</v>
      </c>
      <c r="B24" s="31"/>
      <c r="C24" s="33" t="s">
        <v>31</v>
      </c>
      <c r="D24" s="44">
        <v>0</v>
      </c>
      <c r="E24" s="44">
        <v>0</v>
      </c>
      <c r="F24" s="46">
        <v>0</v>
      </c>
      <c r="G24" s="46">
        <v>0</v>
      </c>
    </row>
    <row r="25" spans="1:7" ht="19.5" customHeight="1">
      <c r="A25" s="30"/>
      <c r="B25" s="31"/>
      <c r="C25" s="32" t="s">
        <v>44</v>
      </c>
      <c r="D25" s="45">
        <f>D9-D26</f>
        <v>22012.000000000233</v>
      </c>
      <c r="E25" s="44">
        <f>E9-E26</f>
        <v>10000.00299999956</v>
      </c>
      <c r="F25" s="46">
        <f>F9-F26</f>
        <v>12566.99599999981</v>
      </c>
      <c r="G25" s="46">
        <f>G9-G26</f>
        <v>15684.498000000138</v>
      </c>
    </row>
    <row r="26" spans="1:7" ht="18" customHeight="1">
      <c r="A26" s="26"/>
      <c r="B26" s="27"/>
      <c r="C26" s="28" t="s">
        <v>22</v>
      </c>
      <c r="D26" s="29">
        <f>SUM(D27:D38)-D35</f>
        <v>2009107.7499999998</v>
      </c>
      <c r="E26" s="29">
        <f>SUM(E27:E38)-E35</f>
        <v>2322131.3600000003</v>
      </c>
      <c r="F26" s="29">
        <f>SUM(F27:F39)</f>
        <v>1245305.4600000002</v>
      </c>
      <c r="G26" s="29">
        <f>SUM(G27:G39)</f>
        <v>1292297.29</v>
      </c>
    </row>
    <row r="27" spans="1:7" ht="12.75">
      <c r="A27" s="30" t="s">
        <v>3</v>
      </c>
      <c r="B27" s="31"/>
      <c r="C27" s="32" t="s">
        <v>4</v>
      </c>
      <c r="D27" s="29">
        <v>185957.96</v>
      </c>
      <c r="E27" s="29">
        <v>204105.47</v>
      </c>
      <c r="F27" s="41">
        <v>122087.66</v>
      </c>
      <c r="G27" s="41">
        <v>155209.26</v>
      </c>
    </row>
    <row r="28" spans="1:7" ht="25.5">
      <c r="A28" s="30" t="s">
        <v>5</v>
      </c>
      <c r="B28" s="31"/>
      <c r="C28" s="33" t="s">
        <v>6</v>
      </c>
      <c r="D28" s="29">
        <v>26345.64</v>
      </c>
      <c r="E28" s="29">
        <v>24132.35</v>
      </c>
      <c r="F28" s="41">
        <v>13636.13</v>
      </c>
      <c r="G28" s="41">
        <v>14781</v>
      </c>
    </row>
    <row r="29" spans="1:7" ht="12.75">
      <c r="A29" s="30" t="s">
        <v>7</v>
      </c>
      <c r="B29" s="31"/>
      <c r="C29" s="32" t="s">
        <v>8</v>
      </c>
      <c r="D29" s="29">
        <v>135544.23</v>
      </c>
      <c r="E29" s="29">
        <v>238222.21</v>
      </c>
      <c r="F29" s="41">
        <v>61940.12</v>
      </c>
      <c r="G29" s="41">
        <v>59745.72</v>
      </c>
    </row>
    <row r="30" spans="1:7" ht="12.75">
      <c r="A30" s="30" t="s">
        <v>9</v>
      </c>
      <c r="B30" s="31"/>
      <c r="C30" s="32" t="s">
        <v>10</v>
      </c>
      <c r="D30" s="29">
        <v>189781.69</v>
      </c>
      <c r="E30" s="29">
        <v>153676.43</v>
      </c>
      <c r="F30" s="41">
        <v>63583.29</v>
      </c>
      <c r="G30" s="41">
        <v>70787.71</v>
      </c>
    </row>
    <row r="31" spans="1:7" ht="12.75" hidden="1">
      <c r="A31" s="30" t="s">
        <v>11</v>
      </c>
      <c r="B31" s="31"/>
      <c r="C31" s="32" t="s">
        <v>12</v>
      </c>
      <c r="D31" s="29">
        <v>0</v>
      </c>
      <c r="E31" s="24">
        <v>0</v>
      </c>
      <c r="F31" s="25">
        <v>0</v>
      </c>
      <c r="G31" s="25">
        <v>0</v>
      </c>
    </row>
    <row r="32" spans="1:7" ht="12.75">
      <c r="A32" s="30" t="s">
        <v>13</v>
      </c>
      <c r="B32" s="31"/>
      <c r="C32" s="32" t="s">
        <v>14</v>
      </c>
      <c r="D32" s="29">
        <v>1033795.42</v>
      </c>
      <c r="E32" s="29">
        <v>1144643.37</v>
      </c>
      <c r="F32" s="41">
        <v>842565.6</v>
      </c>
      <c r="G32" s="41">
        <v>859263.63</v>
      </c>
    </row>
    <row r="33" spans="1:7" ht="25.5">
      <c r="A33" s="30" t="s">
        <v>15</v>
      </c>
      <c r="B33" s="31"/>
      <c r="C33" s="33" t="s">
        <v>35</v>
      </c>
      <c r="D33" s="29">
        <v>333257.44</v>
      </c>
      <c r="E33" s="29">
        <v>421242.18</v>
      </c>
      <c r="F33" s="41">
        <v>55360.46</v>
      </c>
      <c r="G33" s="41">
        <v>55261.5</v>
      </c>
    </row>
    <row r="34" spans="1:7" ht="12.75">
      <c r="A34" s="79">
        <v>1000</v>
      </c>
      <c r="B34" s="31"/>
      <c r="C34" s="32" t="s">
        <v>16</v>
      </c>
      <c r="D34" s="29">
        <v>51270.9</v>
      </c>
      <c r="E34" s="29">
        <v>63298.23</v>
      </c>
      <c r="F34" s="41">
        <v>54846.72</v>
      </c>
      <c r="G34" s="41">
        <v>48171.82</v>
      </c>
    </row>
    <row r="35" spans="1:7" s="8" customFormat="1" ht="12.75" hidden="1">
      <c r="A35" s="80"/>
      <c r="B35" s="34"/>
      <c r="C35" s="35" t="s">
        <v>20</v>
      </c>
      <c r="D35" s="36">
        <v>0</v>
      </c>
      <c r="E35" s="36">
        <v>0</v>
      </c>
      <c r="F35" s="42">
        <v>0</v>
      </c>
      <c r="G35" s="42">
        <v>0</v>
      </c>
    </row>
    <row r="36" spans="1:7" ht="12.75">
      <c r="A36" s="30" t="s">
        <v>37</v>
      </c>
      <c r="B36" s="31"/>
      <c r="C36" s="37" t="s">
        <v>40</v>
      </c>
      <c r="D36" s="29">
        <v>48882.52</v>
      </c>
      <c r="E36" s="29">
        <v>70393.93</v>
      </c>
      <c r="F36" s="41">
        <v>17521.34</v>
      </c>
      <c r="G36" s="41">
        <v>454.17</v>
      </c>
    </row>
    <row r="37" spans="1:7" ht="12.75">
      <c r="A37" s="30" t="s">
        <v>38</v>
      </c>
      <c r="B37" s="31"/>
      <c r="C37" s="37" t="s">
        <v>39</v>
      </c>
      <c r="D37" s="29">
        <v>4169.91</v>
      </c>
      <c r="E37" s="29">
        <v>2324.75</v>
      </c>
      <c r="F37" s="41">
        <v>0</v>
      </c>
      <c r="G37" s="41">
        <v>0</v>
      </c>
    </row>
    <row r="38" spans="1:7" ht="25.5">
      <c r="A38" s="30" t="s">
        <v>49</v>
      </c>
      <c r="B38" s="31"/>
      <c r="C38" s="37" t="s">
        <v>50</v>
      </c>
      <c r="D38" s="29">
        <v>102.04</v>
      </c>
      <c r="E38" s="29">
        <v>92.44</v>
      </c>
      <c r="F38" s="41">
        <v>84.04</v>
      </c>
      <c r="G38" s="41">
        <v>73.05</v>
      </c>
    </row>
    <row r="39" spans="1:7" ht="18.75" customHeight="1">
      <c r="A39" s="38"/>
      <c r="B39" s="31"/>
      <c r="C39" s="39" t="s">
        <v>53</v>
      </c>
      <c r="D39" s="40" t="s">
        <v>45</v>
      </c>
      <c r="E39" s="29">
        <v>0</v>
      </c>
      <c r="F39" s="41">
        <v>13680.1</v>
      </c>
      <c r="G39" s="41">
        <v>28549.43</v>
      </c>
    </row>
    <row r="40" spans="1:7" ht="12.75" hidden="1">
      <c r="A40" s="13"/>
      <c r="C40" s="2"/>
      <c r="D40" s="9"/>
      <c r="E40" s="9"/>
      <c r="F40" s="9"/>
      <c r="G40" s="9"/>
    </row>
    <row r="41" spans="1:7" ht="12.75" hidden="1">
      <c r="A41" s="13"/>
      <c r="C41" s="2"/>
      <c r="D41" s="9"/>
      <c r="E41" s="9"/>
      <c r="F41" s="9"/>
      <c r="G41" s="9"/>
    </row>
    <row r="42" spans="1:7" ht="42.75" customHeight="1">
      <c r="A42" s="14"/>
      <c r="B42" s="3"/>
      <c r="C42" s="4"/>
      <c r="D42" s="10"/>
      <c r="E42" s="10"/>
      <c r="F42" s="58"/>
      <c r="G42" s="58"/>
    </row>
    <row r="43" spans="1:7" ht="12.75">
      <c r="A43" s="56"/>
      <c r="B43" s="57"/>
      <c r="C43" s="57"/>
      <c r="D43" s="57"/>
      <c r="E43" s="57"/>
      <c r="F43" s="57"/>
      <c r="G43" s="57"/>
    </row>
    <row r="45" spans="3:7" ht="12.75">
      <c r="C45" s="6"/>
      <c r="D45" s="11"/>
      <c r="E45" s="6"/>
      <c r="F45" s="6"/>
      <c r="G45" s="6"/>
    </row>
    <row r="47" spans="5:7" ht="12.75">
      <c r="E47" s="7"/>
      <c r="F47" s="7"/>
      <c r="G47" s="7"/>
    </row>
    <row r="55" ht="12.75" hidden="1"/>
  </sheetData>
  <sheetProtection/>
  <mergeCells count="9">
    <mergeCell ref="A43:G43"/>
    <mergeCell ref="F42:G42"/>
    <mergeCell ref="A1:G1"/>
    <mergeCell ref="A2:G2"/>
    <mergeCell ref="E4:G6"/>
    <mergeCell ref="C4:C7"/>
    <mergeCell ref="A4:A7"/>
    <mergeCell ref="D4:D7"/>
    <mergeCell ref="A34:A35"/>
  </mergeCells>
  <printOptions/>
  <pageMargins left="0.7874015748031497" right="0.3937007874015748" top="0.3937007874015748" bottom="0.31496062992125984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BK-22-018</cp:lastModifiedBy>
  <cp:lastPrinted>2023-10-31T05:08:41Z</cp:lastPrinted>
  <dcterms:created xsi:type="dcterms:W3CDTF">2001-02-22T04:21:03Z</dcterms:created>
  <dcterms:modified xsi:type="dcterms:W3CDTF">2023-11-29T06:14:09Z</dcterms:modified>
  <cp:category/>
  <cp:version/>
  <cp:contentType/>
  <cp:contentStatus/>
</cp:coreProperties>
</file>