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W:\Мониторинг по уровню открытости\этапы в 2024\раздел 3 годовой отчет за 2023\3.5 готово\"/>
    </mc:Choice>
  </mc:AlternateContent>
  <xr:revisionPtr revIDLastSave="0" documentId="13_ncr:1_{0D9D9DE0-9147-437A-844E-88C9C5CA54A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ез учета счетов бюджета" sheetId="2" r:id="rId1"/>
  </sheets>
  <definedNames>
    <definedName name="_xlnm.Print_Titles" localSheetId="0">'без учета счетов бюджета'!$3:$4</definedName>
    <definedName name="_xlnm.Print_Area" localSheetId="0">'без учета счетов бюджета'!$A$1:$I$19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D5" i="2"/>
  <c r="C5" i="2"/>
  <c r="G7" i="2" l="1"/>
  <c r="G14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 l="1"/>
  <c r="G8" i="2" l="1"/>
  <c r="G9" i="2"/>
  <c r="G10" i="2"/>
  <c r="G11" i="2"/>
  <c r="G12" i="2"/>
  <c r="G13" i="2"/>
  <c r="G16" i="2"/>
  <c r="G17" i="2"/>
  <c r="G18" i="2"/>
  <c r="G19" i="2"/>
  <c r="H7" i="2"/>
  <c r="H8" i="2"/>
  <c r="H9" i="2"/>
  <c r="H10" i="2"/>
  <c r="H11" i="2"/>
  <c r="H12" i="2"/>
  <c r="H13" i="2"/>
  <c r="H14" i="2"/>
  <c r="H16" i="2"/>
  <c r="H17" i="2"/>
  <c r="H18" i="2"/>
  <c r="H19" i="2"/>
  <c r="C6" i="2"/>
  <c r="E6" i="2"/>
  <c r="F6" i="2"/>
  <c r="D6" i="2"/>
  <c r="H5" i="2" l="1"/>
  <c r="F5" i="2"/>
  <c r="G5" i="2"/>
  <c r="H6" i="2"/>
  <c r="G6" i="2"/>
</calcChain>
</file>

<file path=xl/sharedStrings.xml><?xml version="1.0" encoding="utf-8"?>
<sst xmlns="http://schemas.openxmlformats.org/spreadsheetml/2006/main" count="52" uniqueCount="52">
  <si>
    <t>Наименование показателя</t>
  </si>
  <si>
    <t>Уточненная роспись/план</t>
  </si>
  <si>
    <t>Остаток росписи/плана</t>
  </si>
  <si>
    <t>1200000000</t>
  </si>
  <si>
    <t>1400000000</t>
  </si>
  <si>
    <t>1600000000</t>
  </si>
  <si>
    <t>1700000000</t>
  </si>
  <si>
    <t>1800000000</t>
  </si>
  <si>
    <t>1900000000</t>
  </si>
  <si>
    <t>2000000000</t>
  </si>
  <si>
    <t>2100000000</t>
  </si>
  <si>
    <t>2200000000</t>
  </si>
  <si>
    <t>2300000000</t>
  </si>
  <si>
    <t>2400000000</t>
  </si>
  <si>
    <t>2500000000</t>
  </si>
  <si>
    <t>2700000000</t>
  </si>
  <si>
    <t>ВСЕГО РАСХОДОВ:</t>
  </si>
  <si>
    <t>код программы</t>
  </si>
  <si>
    <t>% исполнения от уточненного плана</t>
  </si>
  <si>
    <t>Причины отклонений между первоначально утвержденными показателями и их фактическими значениями</t>
  </si>
  <si>
    <t>в том числе по программным направлениям деятельности:</t>
  </si>
  <si>
    <t>Муниципальная программа "Экономическое развитие городского округа Большой Камень" на 2020 - 2027 годы</t>
  </si>
  <si>
    <t>Муниципальная программа "Развитие физической культуры и спорта в городском округе Большой Камень" на 2020 - 2027 годы</t>
  </si>
  <si>
    <t>Муниципальная программа "Защита населения и территории от чрезвычайных ситуаций" на 2020 - 2027 годы</t>
  </si>
  <si>
    <t>Муниципальная программа "Развитие образования в городском округе Большой Камень на 2020 - 2027 годы"</t>
  </si>
  <si>
    <t>Муниципальная программа "Энергоэффективность и развитие газоснабжения в городском округе Большой Камень" на 2020-2027 годы</t>
  </si>
  <si>
    <t>Муниципальная программа "Доступная среда на период 2020 - 2027 годы"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</si>
  <si>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</si>
  <si>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</si>
  <si>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Муниципальная программа "Развитие культуры городского округа Большой Камень" на 2020 - 2027 годы</t>
  </si>
  <si>
    <t>Муниципальная программа "Совершенствование муниципального управления" на 2020 - 2025 годы</t>
  </si>
  <si>
    <t>% исполнения от первоначального плана</t>
  </si>
  <si>
    <t>более 5%</t>
  </si>
  <si>
    <t>Кассовый расход</t>
  </si>
  <si>
    <t>Информация по исполнению бюджета городского округа Большой Камень в разрезе муниципальных программ за 2023 год</t>
  </si>
  <si>
    <t>Муниципальная программа "Территориальное развитие" городского округа Большой Камень" на 2018 - 2026 годы</t>
  </si>
  <si>
    <t xml:space="preserve">Первоначаотно утвержденная роспись (решение от 15.12.2022 № 35) </t>
  </si>
  <si>
    <t>Муниципальная программа "Дороги городского округа Большой Камень" на 2018-2030 годы</t>
  </si>
  <si>
    <t>Муниципальная программа "Формирование современной городской среды на территории городского округа Большой Камень" на 2018-2030 годы</t>
  </si>
  <si>
    <t xml:space="preserve">Уменьшение потребности в бюджетных ассигнований и, соответственно, расходов на организацию и проведение конкурса "Лучший предприниматель городского округа"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</si>
  <si>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  <charset val="204"/>
      </rPr>
      <t>Потребность в увеличении бюджетных ассигнований и, соответственно, расходов на</t>
    </r>
    <r>
      <rPr>
        <sz val="10"/>
        <rFont val="Arial"/>
        <family val="2"/>
        <charset val="204"/>
      </rPr>
      <t xml:space="preserve">: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- 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последствий;</t>
    </r>
    <r>
      <rPr>
        <sz val="10"/>
        <color rgb="FFFF0000"/>
        <rFont val="Arial"/>
        <family val="2"/>
        <charset val="204"/>
      </rPr>
      <t xml:space="preserve">                     </t>
    </r>
    <r>
      <rPr>
        <sz val="10"/>
        <rFont val="Arial"/>
        <family val="2"/>
        <charset val="204"/>
      </rPr>
      <t xml:space="preserve">-  обеспечение деятельности муниципальных казенных учреждений на выполнение работ, оказание услуг;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Уменьшение бюджетных ассигнований и, соответственно, расходов на: </t>
    </r>
    <r>
      <rPr>
        <sz val="10"/>
        <color rgb="FFFF0000"/>
        <rFont val="Arial"/>
        <family val="2"/>
        <charset val="204"/>
      </rPr>
      <t xml:space="preserve">                                                    </t>
    </r>
    <r>
      <rPr>
        <sz val="10"/>
        <rFont val="Arial"/>
        <family val="2"/>
        <charset val="204"/>
      </rPr>
      <t xml:space="preserve">- подготовка и содержание в готовности необходимых сил и средств для защиты населения и территории от ЧС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</t>
    </r>
  </si>
  <si>
    <r>
      <rPr>
        <b/>
        <sz val="10"/>
        <rFont val="Arial"/>
        <family val="2"/>
        <charset val="204"/>
      </rPr>
      <t xml:space="preserve">Поступление межбюджетных трансфертов и, соответственно, исполнение по бюджету на </t>
    </r>
    <r>
      <rPr>
        <sz val="10"/>
        <rFont val="Arial"/>
        <family val="2"/>
        <charset val="204"/>
      </rPr>
      <t xml:space="preserve">проведение комплексных кадастровых работ;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на:  </t>
    </r>
    <r>
      <rPr>
        <sz val="10"/>
        <rFont val="Arial"/>
        <family val="2"/>
        <charset val="204"/>
      </rPr>
      <t xml:space="preserve">                                 - содержание и обслуживание муниципальной казны городского округа;                                                      - проведение комплексных кадастровых работ, в целях софинансирования которых из краевого бюджета предоставляется субсидия.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Уменьшение бюджетных ассигнований и, соответственно, расходов на: </t>
    </r>
    <r>
      <rPr>
        <sz val="10"/>
        <rFont val="Arial"/>
        <family val="2"/>
        <charset val="204"/>
      </rPr>
      <t xml:space="preserve">                                                       - разработку,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деятельности;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съемку территории с целью установления границ земельных участков в рамках осуществления мероприятий по муниципальному земельному контролю;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демонтаж самовольно установленных объектов;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оценку недвижимости, признание прав и регулирование отношений по государственной и муниципальной собственности;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мероприятия по землеустройству и землепользованию.                                                                            </t>
    </r>
  </si>
  <si>
    <r>
      <rPr>
        <b/>
        <sz val="10"/>
        <rFont val="Arial"/>
        <family val="2"/>
        <charset val="204"/>
      </rPr>
      <t xml:space="preserve">Поступление межбюджетных трансфертов и, соответственно, исполнение по бюджету на: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- проектирование, строительство (реконструкцию) автомобильных дорог общего пользования;                                                                                                                                       - проектирование, строительство, капитальный ремонт и ремонт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семьям;                                                                                                                                                                   - капитальный ремонт и ремонт дворовых территорий многоквартирных домов, проездов к дворовым территориям многоквартирных домов;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на:  </t>
    </r>
    <r>
      <rPr>
        <sz val="10"/>
        <rFont val="Arial"/>
        <family val="2"/>
        <charset val="204"/>
      </rPr>
      <t xml:space="preserve">                       - проектирование, строительство (реконструкцию) автомобильных дорог общего пользования;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содержание автомобильных дорог общего пользования местного значения и инженерных сооружений на них;                                                                                                                                                 - строительство автомобильных дорогв городском округе;                                                                                                                                  - капитальному ремонту и ремонту дворовых территорий многоквартирных домов, проездов к дворовым территориям многоквартирных домов;                                                                                                            - проектирование, строительство, капитальный ремонт и ремонт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семьям;                                                                                                                                                          У</t>
    </r>
    <r>
      <rPr>
        <b/>
        <sz val="10"/>
        <rFont val="Arial"/>
        <family val="2"/>
        <charset val="204"/>
      </rPr>
      <t>меньшение бюджетных ассигнований и, соответственно, расходов на:</t>
    </r>
    <r>
      <rPr>
        <sz val="10"/>
        <rFont val="Arial"/>
        <family val="2"/>
        <charset val="204"/>
      </rPr>
      <t xml:space="preserve">                                             - ремонт автомобильных дорог общего пользования местного значения;                                                                             - ремонт дворовых территорий многоквартирных домов и проездов к дворовым территориям многоквартирных домов;                                                                                                                                       - реконструкцию автодорог от с. Петровка до территории ПМЗ и от ул. Маслакова вдоль ССК "Звезда" до территории ПМЗ;                      </t>
    </r>
  </si>
  <si>
    <r>
      <rPr>
        <b/>
        <sz val="10"/>
        <rFont val="Arial"/>
        <family val="2"/>
        <charset val="204"/>
      </rPr>
      <t>Поступление межбюджетных трансфертов и, соответственно, исполнение по бюджету на</t>
    </r>
    <r>
      <rPr>
        <sz val="10"/>
        <rFont val="Arial"/>
        <family val="2"/>
        <charset val="204"/>
      </rPr>
      <t xml:space="preserve"> мероприятия по благоустройству территорий городского округа в рамках реализации проектов инициативного бюджетирования по направлению "Твой проект";                                                     Уменьшение межбюджетных трансфертов и, соответственно, расходов на реализации программ формирования современной городской среды;                                                                                </t>
    </r>
    <r>
      <rPr>
        <b/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на: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- благоустройство Народного Парка, расположенного северо-западнее здания №47 по ул. Карла Маркса;                                                                                                                                                                                            - благоустройство мест массового отдыха, дворовых и общественных территорий;                                                                                                                                                      - проведение городских конкурсов в сфере благоустройства;                                                                                                                          - приобретение основных средств;                                                                                                                              - ремонт объектов благоустройства;                                                                                                                     - содержание объектов благоустройства;                                                                                                                   - содержание земель общего пользования;                                                                                                                - содержание объектов озеленения;                                                                                                                   - возмещение затрат в связи с оказанием транспортных услуг населению;                                                                                                                                                                                  - создание и содержание мест (площадок) накопления твердых коммунальных отходов;</t>
    </r>
    <r>
      <rPr>
        <b/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Уменьшение бюджетных ассигнований и, соответственно, расходов на:</t>
    </r>
    <r>
      <rPr>
        <sz val="10"/>
        <rFont val="Arial"/>
        <family val="2"/>
        <charset val="204"/>
      </rPr>
      <t xml:space="preserve">                                                                          - содержание памятников истории и культуры;                                                                                                       - благоустройство территорий городского округа в рамках реализации проектов инициативного бюджетирования по направлению "Твой проект";             </t>
    </r>
  </si>
  <si>
    <r>
      <rPr>
        <b/>
        <sz val="10"/>
        <rFont val="Arial"/>
        <family val="2"/>
        <charset val="204"/>
      </rPr>
      <t>Поступление межбюджетных трансфертов и, соответственно, исполнение по бюджету на</t>
    </r>
    <r>
      <rPr>
        <sz val="10"/>
        <rFont val="Arial"/>
        <family val="2"/>
        <charset val="204"/>
      </rPr>
      <t xml:space="preserve">:                                                                                                                                                                  - подготовку основания для создания "умных" спортивных площадок;                                                                       -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Камень);                                                                                                                                                           - закупку оборудования для создания "умных" спортивных площадок;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на: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организацию и проведение официальных физкультурных и спортивных мероприятий;                                     - строительство спортивной площадки по ул. Карла Маркса;                                                                                                                                            - строительство спортивных сооружений для развития парусного спорта;                                                                                                                                             - создание малобюджетных плоскостных спортивных сооружений;                                                                          - подготовку основания для создания "умных" спортивных площадок;                                                         - строительство физкультурно-оздоровительного комплекса по ул. Зеленая;                                                            - финансовое обеспечение на выполнение муниципального задания на оказание муниципальных услуг (выполнение работ);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Уменьшение бюджетных ассигнований и, соответственно, расходов на:</t>
    </r>
    <r>
      <rPr>
        <sz val="10"/>
        <rFont val="Arial"/>
        <family val="2"/>
        <charset val="204"/>
      </rPr>
      <t xml:space="preserve">                                                     - строительство физкультурно-оздоровительного комплекса с бассейном;                                                      - строительство спортивной площадки по ул. Приморского Комсомола;                                                        - реконструкцию стадиона "Южный" в микрорайоне Южная Лифляндия г. Большой Камень;                      - реконструкцию здания муниципального автономного учреждения "Спортивный комплекс";</t>
    </r>
  </si>
  <si>
    <r>
      <rPr>
        <b/>
        <sz val="10"/>
        <rFont val="Arial"/>
        <family val="2"/>
        <charset val="204"/>
      </rPr>
      <t xml:space="preserve">Поступление (увеличение) межбюджетных трансфертов и, соответственно, исполнение по бюджету на:                             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- капитальный ремонт зданий и благоустройство территорий образовательных организаций;                            - ежемесячное денежное вознаграждение за классное руководство;                                                                           - обеспечение государственных гарантий реализации прав на получение общедоступного и бесплатного дошкольного образования;                                                                                                                                       - обеспечение государственных гарантий реализации прав на получение общедоступного и бесплатного образования детей в муниципальных образовательных организациях;                                                                                                                           - обеспечение деятельности советника директора по воспитанию и взаимодействию с детскими общественными объединениями;                                                                                                                            -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учреждениях;                                                                                                                                                         - мероприятия по обеспечению оздоровления и отдыха детей;                                                                               - обеспечение мер социальной поддержки педагогическим работникам                                                                                                            - организацию бесплатного горячего питания обучающихся.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Уменьшение межбюджетных трансфертов и, соответственно, расходов на мероприятия: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- строительство "Детского сада на 120 мест в микрорайоне "Садовый" в г. Большой Камень;                                                - компенсация части платы, взимаемой с родителей за присмотр и уход за детьми;                                   - обеспечение бесплатным питанием детей, обучающихся в муниципальных образовательных организациях;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на: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финансовое обеспечение на выполнение муниципального задания на оказание муниципальных услуг (выполнение работ);                                                                                                                                     - строительство школы на 550 мест в микрорайоне "Парковый";                                                                   - оплату договоров на выполнение работ, оказание услуг;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финансовое обеспечение на выполнение муниципального задания;                                                                                                        - временное трудоустройство несовершеннолетних детей в возрасте от 14 до 18 лет;                        </t>
    </r>
    <r>
      <rPr>
        <b/>
        <sz val="10"/>
        <rFont val="Arial"/>
        <family val="2"/>
        <charset val="204"/>
      </rPr>
      <t xml:space="preserve">Уменьшение бюджетных ассигнований и, соответственно, расходов на:  </t>
    </r>
    <r>
      <rPr>
        <sz val="10"/>
        <rFont val="Arial"/>
        <family val="2"/>
        <charset val="204"/>
      </rPr>
      <t xml:space="preserve">                                                   - реализацию условий для функционирования и обеспечения персонифицированного финансирования дополнительного образования детей   </t>
    </r>
  </si>
  <si>
    <r>
      <rPr>
        <b/>
        <sz val="10"/>
        <rFont val="Arial"/>
        <family val="2"/>
        <charset val="204"/>
      </rPr>
      <t xml:space="preserve">Уменьшение бюджетных ассигнований и, соответственно, расходов на:  </t>
    </r>
    <r>
      <rPr>
        <sz val="10"/>
        <rFont val="Arial"/>
        <family val="2"/>
        <charset val="204"/>
      </rPr>
      <t xml:space="preserve">                                                   - установка блочно-модульной котельной мощностью 1,5 Гкал/час по ул. Ольховая                                                              </t>
    </r>
  </si>
  <si>
    <r>
      <rPr>
        <b/>
        <sz val="10"/>
        <rFont val="Arial"/>
        <family val="2"/>
        <charset val="204"/>
      </rPr>
      <t xml:space="preserve">Поступление (увеличение) межбюджетных трансфертов и, соответственно, исполнение по бюджету на: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- приобретению подвижного состава пассажирского транспорта общего пользования.                                     Остаток неизрасходованных средств сложился последующим причинам:                                                                 -  не приобретен один автобус, так как не были внесены соответствующие изменения в перечень приобретаемого транспорта;
-  сложилась экономия вследствие внесения изменения в целях приобретения двух автобусов среднего класса вместо одного большого и одного маленького автобусов</t>
    </r>
  </si>
  <si>
    <r>
      <rPr>
        <b/>
        <sz val="10"/>
        <rFont val="Arial"/>
        <family val="2"/>
        <charset val="204"/>
      </rPr>
      <t xml:space="preserve">Поступление (увеличение) межбюджетных трансфертов и, соответственно, исполнение по бюджету на: </t>
    </r>
    <r>
      <rPr>
        <sz val="1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поддержку социально-ориентированных некоммерческих организаций по итогам конкурсных процедур;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на: </t>
    </r>
    <r>
      <rPr>
        <sz val="10"/>
        <rFont val="Arial"/>
        <family val="2"/>
        <charset val="204"/>
      </rPr>
      <t xml:space="preserve">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поддержку социально-ориентированных некоммерческих организаций по итогам конкурсных процедур;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Уменьшение бюджетных ассигнований и, соответственно, расходов на: </t>
    </r>
    <r>
      <rPr>
        <sz val="10"/>
        <color rgb="FFFF0000"/>
        <rFont val="Arial"/>
        <family val="2"/>
        <charset val="204"/>
      </rPr>
      <t xml:space="preserve">                                                    </t>
    </r>
    <r>
      <rPr>
        <sz val="10"/>
        <rFont val="Arial"/>
        <family val="2"/>
        <charset val="204"/>
      </rPr>
      <t xml:space="preserve">- реализацию общественно значимых проектов и программ.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</t>
    </r>
  </si>
  <si>
    <r>
      <rPr>
        <b/>
        <sz val="10"/>
        <rFont val="Arial"/>
        <family val="2"/>
        <charset val="204"/>
      </rPr>
      <t xml:space="preserve">Поступление (увеличение) межбюджетных трансфертов и, соответственно, исполнение по бюджету на: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помещений;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проектированиюе и (или) строительство, реконструкцию (модернизацию), капитальный ремонт объектов водопроводно-канализационного хозяйства;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на: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- снос жилых домов, признанных аварийными;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- ремонт и капитальный ремонт объектов коммунальной инфраструктуры;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капитальный ремонт и текущее содержание муниципального жилищного фонда.  </t>
    </r>
    <r>
      <rPr>
        <sz val="10"/>
        <color rgb="FFFF0000"/>
        <rFont val="Arial"/>
        <family val="2"/>
        <charset val="204"/>
      </rPr>
      <t xml:space="preserve">                     </t>
    </r>
    <r>
      <rPr>
        <b/>
        <sz val="10"/>
        <rFont val="Arial"/>
        <family val="2"/>
        <charset val="204"/>
      </rPr>
      <t xml:space="preserve">Уменьшение бюджетных ассигнований и, соответственно, расходов на: </t>
    </r>
    <r>
      <rPr>
        <sz val="10"/>
        <color rgb="FFFF0000"/>
        <rFont val="Arial"/>
        <family val="2"/>
        <charset val="204"/>
      </rPr>
      <t xml:space="preserve">                                                    </t>
    </r>
    <r>
      <rPr>
        <sz val="10"/>
        <rFont val="Arial"/>
        <family val="2"/>
        <charset val="204"/>
      </rPr>
      <t xml:space="preserve">- строительство сетей ливневой канализации;                                                                                                          - реконструкцию очисных сооружений водоснабжения;                                                                                                             - реконструкцию водоводов.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</t>
    </r>
  </si>
  <si>
    <r>
      <rPr>
        <b/>
        <sz val="10"/>
        <rFont val="Arial"/>
        <family val="2"/>
        <charset val="204"/>
      </rPr>
      <t>Потребность в увеличении бюджетных ассигнований и, соответственно, расходов на: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повышение квалификации, профессиональную подготовку и обучающие семинары;                                                                                           - расходы на обеспечение деятельности (оказание услуг, выполнение работ) муниципальных казенных учреждений;                                                                                                                                                              - приобретение неисключительных прав на использование программных комплексов и сопровождение программных комплексов;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приобретение и техническое обслуживание оборудования;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</t>
    </r>
    <r>
      <rPr>
        <sz val="10"/>
        <rFont val="Arial"/>
        <family val="2"/>
        <charset val="204"/>
      </rPr>
      <t xml:space="preserve">- информационное освещение деятельности органов местного самоуправления в средствах массовой информации;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- аттестацию объектов информатизации.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</si>
  <si>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  <charset val="204"/>
      </rPr>
      <t xml:space="preserve">Уменьшение межбюджетных трансфертов и, соответственно, расходов </t>
    </r>
    <r>
      <rPr>
        <sz val="10"/>
        <rFont val="Arial"/>
        <family val="2"/>
        <charset val="204"/>
      </rPr>
      <t xml:space="preserve">на строительство Центра культурного развития.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 мероприятия: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- расходы по организации социально-значимых культурно - массовых мероприятий;                                                        - строительство Центра культурного развития;                                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</t>
    </r>
    <r>
      <rPr>
        <sz val="10"/>
        <rFont val="Arial"/>
        <family val="2"/>
        <charset val="204"/>
      </rPr>
      <t>- расходы на обеспечение деятельности муниципальных казенных учреждений.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</si>
</sst>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b/>
      <sz val="10"/>
      <name val="Arial Cyr"/>
      <charset val="204"/>
    </font>
    <font>
      <b/>
      <sz val="13"/>
      <color rgb="FF000000"/>
      <name val="Arial Cyr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3">
    <xf numFmtId="0" fontId="0" fillId="0" borderId="0" xfId="0"/>
    <xf numFmtId="0" fontId="1" fillId="5" borderId="1" xfId="2" applyNumberFormat="1" applyFont="1" applyFill="1" applyProtection="1"/>
    <xf numFmtId="0" fontId="1" fillId="5" borderId="1" xfId="14" applyNumberFormat="1" applyFont="1" applyFill="1" applyProtection="1">
      <alignment horizontal="left" wrapText="1"/>
    </xf>
    <xf numFmtId="0" fontId="1" fillId="5" borderId="1" xfId="6" applyFont="1" applyFill="1" applyBorder="1" applyAlignment="1">
      <alignment horizontal="left" vertical="center" wrapText="1"/>
    </xf>
    <xf numFmtId="0" fontId="7" fillId="5" borderId="0" xfId="0" applyFont="1" applyFill="1" applyProtection="1">
      <protection locked="0"/>
    </xf>
    <xf numFmtId="0" fontId="1" fillId="5" borderId="1" xfId="2" applyNumberFormat="1" applyFont="1" applyFill="1" applyAlignment="1" applyProtection="1">
      <alignment horizontal="right"/>
    </xf>
    <xf numFmtId="0" fontId="8" fillId="0" borderId="5" xfId="0" applyFont="1" applyBorder="1" applyAlignment="1">
      <alignment vertical="center" wrapText="1"/>
    </xf>
    <xf numFmtId="0" fontId="10" fillId="5" borderId="5" xfId="2" applyNumberFormat="1" applyFont="1" applyFill="1" applyBorder="1" applyProtection="1"/>
    <xf numFmtId="0" fontId="11" fillId="0" borderId="5" xfId="0" applyFont="1" applyBorder="1" applyAlignment="1">
      <alignment vertical="center" wrapText="1"/>
    </xf>
    <xf numFmtId="4" fontId="9" fillId="5" borderId="2" xfId="9" applyNumberFormat="1" applyFont="1" applyFill="1" applyAlignment="1" applyProtection="1">
      <alignment horizontal="right" vertical="center" shrinkToFit="1"/>
    </xf>
    <xf numFmtId="0" fontId="12" fillId="5" borderId="2" xfId="6" applyFont="1" applyFill="1" applyAlignment="1">
      <alignment horizontal="left" vertical="center" wrapText="1"/>
    </xf>
    <xf numFmtId="0" fontId="12" fillId="5" borderId="2" xfId="6" applyFont="1" applyFill="1" applyAlignment="1">
      <alignment horizontal="center" vertical="center" wrapText="1"/>
    </xf>
    <xf numFmtId="4" fontId="12" fillId="5" borderId="2" xfId="6" applyNumberFormat="1" applyFont="1" applyFill="1" applyAlignment="1">
      <alignment horizontal="right" vertical="center" wrapText="1"/>
    </xf>
    <xf numFmtId="0" fontId="9" fillId="5" borderId="2" xfId="6" applyFont="1" applyFill="1" applyAlignment="1">
      <alignment horizontal="center" vertical="center" wrapText="1"/>
    </xf>
    <xf numFmtId="0" fontId="9" fillId="5" borderId="2" xfId="7" applyNumberFormat="1" applyFont="1" applyFill="1" applyAlignment="1" applyProtection="1">
      <alignment vertical="center" wrapText="1"/>
    </xf>
    <xf numFmtId="1" fontId="9" fillId="5" borderId="2" xfId="8" applyNumberFormat="1" applyFont="1" applyFill="1" applyAlignment="1" applyProtection="1">
      <alignment horizontal="center" vertical="center" shrinkToFit="1"/>
    </xf>
    <xf numFmtId="4" fontId="9" fillId="5" borderId="2" xfId="6" applyNumberFormat="1" applyFont="1" applyFill="1" applyAlignment="1">
      <alignment horizontal="right" vertical="center" wrapText="1"/>
    </xf>
    <xf numFmtId="2" fontId="9" fillId="5" borderId="2" xfId="6" applyNumberFormat="1" applyFont="1" applyFill="1" applyAlignment="1">
      <alignment vertical="center" wrapText="1"/>
    </xf>
    <xf numFmtId="2" fontId="9" fillId="5" borderId="2" xfId="6" applyNumberFormat="1" applyFont="1" applyFill="1" applyAlignment="1">
      <alignment horizontal="right" vertical="center" wrapText="1"/>
    </xf>
    <xf numFmtId="4" fontId="9" fillId="5" borderId="2" xfId="6" applyNumberFormat="1" applyFont="1" applyFill="1" applyAlignment="1">
      <alignment vertical="center" wrapText="1"/>
    </xf>
    <xf numFmtId="4" fontId="12" fillId="5" borderId="2" xfId="6" applyNumberFormat="1" applyFont="1" applyFill="1" applyAlignment="1">
      <alignment vertical="center" wrapText="1"/>
    </xf>
    <xf numFmtId="2" fontId="12" fillId="5" borderId="2" xfId="6" applyNumberFormat="1" applyFont="1" applyFill="1" applyAlignment="1">
      <alignment vertical="center" wrapText="1"/>
    </xf>
    <xf numFmtId="0" fontId="13" fillId="5" borderId="1" xfId="4" applyNumberFormat="1" applyFont="1" applyFill="1" applyAlignment="1" applyProtection="1">
      <alignment horizontal="center" vertical="center"/>
    </xf>
    <xf numFmtId="0" fontId="1" fillId="5" borderId="1" xfId="14" applyNumberFormat="1" applyFont="1" applyFill="1" applyProtection="1">
      <alignment horizontal="left" wrapText="1"/>
    </xf>
    <xf numFmtId="0" fontId="1" fillId="5" borderId="1" xfId="14" applyFont="1" applyFill="1">
      <alignment horizontal="left" wrapText="1"/>
    </xf>
    <xf numFmtId="0" fontId="9" fillId="5" borderId="2" xfId="6" applyNumberFormat="1" applyFont="1" applyFill="1" applyProtection="1">
      <alignment horizontal="center" vertical="center" wrapText="1"/>
    </xf>
    <xf numFmtId="0" fontId="9" fillId="5" borderId="2" xfId="6" applyFont="1" applyFill="1">
      <alignment horizontal="center" vertical="center" wrapText="1"/>
    </xf>
    <xf numFmtId="0" fontId="9" fillId="5" borderId="3" xfId="6" applyNumberFormat="1" applyFont="1" applyFill="1" applyBorder="1" applyAlignment="1" applyProtection="1">
      <alignment horizontal="center" vertical="center" wrapText="1"/>
    </xf>
    <xf numFmtId="0" fontId="9" fillId="5" borderId="4" xfId="6" applyNumberFormat="1" applyFont="1" applyFill="1" applyBorder="1" applyAlignment="1" applyProtection="1">
      <alignment horizontal="center" vertical="center" wrapText="1"/>
    </xf>
    <xf numFmtId="0" fontId="1" fillId="5" borderId="1" xfId="5" applyNumberFormat="1" applyFont="1" applyFill="1" applyProtection="1">
      <alignment horizontal="right"/>
    </xf>
    <xf numFmtId="0" fontId="1" fillId="5" borderId="1" xfId="5" applyFont="1" applyFill="1">
      <alignment horizontal="right"/>
    </xf>
    <xf numFmtId="0" fontId="8" fillId="0" borderId="3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</cellXfs>
  <cellStyles count="25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21" xr:uid="{00000000-0005-0000-0000-000007000000}"/>
    <cellStyle name="xl24" xfId="2" xr:uid="{00000000-0005-0000-0000-000008000000}"/>
    <cellStyle name="xl25" xfId="8" xr:uid="{00000000-0005-0000-0000-000009000000}"/>
    <cellStyle name="xl26" xfId="11" xr:uid="{00000000-0005-0000-0000-00000A000000}"/>
    <cellStyle name="xl27" xfId="22" xr:uid="{00000000-0005-0000-0000-00000B000000}"/>
    <cellStyle name="xl28" xfId="12" xr:uid="{00000000-0005-0000-0000-00000C000000}"/>
    <cellStyle name="xl29" xfId="1" xr:uid="{00000000-0005-0000-0000-00000D000000}"/>
    <cellStyle name="xl30" xfId="14" xr:uid="{00000000-0005-0000-0000-00000E000000}"/>
    <cellStyle name="xl31" xfId="23" xr:uid="{00000000-0005-0000-0000-00000F000000}"/>
    <cellStyle name="xl32" xfId="13" xr:uid="{00000000-0005-0000-0000-000010000000}"/>
    <cellStyle name="xl33" xfId="3" xr:uid="{00000000-0005-0000-0000-000011000000}"/>
    <cellStyle name="xl34" xfId="4" xr:uid="{00000000-0005-0000-0000-000012000000}"/>
    <cellStyle name="xl35" xfId="5" xr:uid="{00000000-0005-0000-0000-000013000000}"/>
    <cellStyle name="xl36" xfId="24" xr:uid="{00000000-0005-0000-0000-000014000000}"/>
    <cellStyle name="xl37" xfId="7" xr:uid="{00000000-0005-0000-0000-000015000000}"/>
    <cellStyle name="xl38" xfId="9" xr:uid="{00000000-0005-0000-0000-000016000000}"/>
    <cellStyle name="xl39" xfId="10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showGridLines="0" tabSelected="1" zoomScaleSheetLayoutView="100" workbookViewId="0">
      <pane ySplit="4" topLeftCell="A18" activePane="bottomLeft" state="frozen"/>
      <selection pane="bottomLeft" activeCell="I19" sqref="I19"/>
    </sheetView>
  </sheetViews>
  <sheetFormatPr defaultRowHeight="12.75" x14ac:dyDescent="0.2"/>
  <cols>
    <col min="1" max="1" width="26.140625" style="4" customWidth="1"/>
    <col min="2" max="2" width="10.7109375" style="4" customWidth="1"/>
    <col min="3" max="3" width="16.28515625" style="4" customWidth="1"/>
    <col min="4" max="4" width="16.42578125" style="4" customWidth="1"/>
    <col min="5" max="5" width="15.85546875" style="4" customWidth="1"/>
    <col min="6" max="6" width="14.7109375" style="4" customWidth="1"/>
    <col min="7" max="7" width="13.85546875" style="4" customWidth="1"/>
    <col min="8" max="8" width="14" style="4" customWidth="1"/>
    <col min="9" max="9" width="85.140625" style="4" customWidth="1"/>
    <col min="10" max="16384" width="9.140625" style="4"/>
  </cols>
  <sheetData>
    <row r="1" spans="1:11" ht="31.5" customHeight="1" x14ac:dyDescent="0.2">
      <c r="A1" s="22" t="s">
        <v>34</v>
      </c>
      <c r="B1" s="22"/>
      <c r="C1" s="22"/>
      <c r="D1" s="22"/>
      <c r="E1" s="22"/>
      <c r="F1" s="22"/>
      <c r="G1" s="22"/>
      <c r="H1" s="22"/>
      <c r="I1" s="22"/>
    </row>
    <row r="2" spans="1:11" ht="13.5" customHeight="1" x14ac:dyDescent="0.2">
      <c r="A2" s="29"/>
      <c r="B2" s="30"/>
      <c r="C2" s="30"/>
      <c r="D2" s="30"/>
      <c r="E2" s="30"/>
      <c r="F2" s="30"/>
      <c r="G2" s="30"/>
      <c r="H2" s="30"/>
      <c r="I2" s="5"/>
    </row>
    <row r="3" spans="1:11" x14ac:dyDescent="0.2">
      <c r="A3" s="25" t="s">
        <v>0</v>
      </c>
      <c r="B3" s="25" t="s">
        <v>17</v>
      </c>
      <c r="C3" s="31" t="s">
        <v>36</v>
      </c>
      <c r="D3" s="25" t="s">
        <v>1</v>
      </c>
      <c r="E3" s="25" t="s">
        <v>33</v>
      </c>
      <c r="F3" s="25" t="s">
        <v>2</v>
      </c>
      <c r="G3" s="27" t="s">
        <v>31</v>
      </c>
      <c r="H3" s="27" t="s">
        <v>18</v>
      </c>
      <c r="I3" s="27" t="s">
        <v>19</v>
      </c>
    </row>
    <row r="4" spans="1:11" ht="53.25" customHeight="1" x14ac:dyDescent="0.2">
      <c r="A4" s="26"/>
      <c r="B4" s="26"/>
      <c r="C4" s="32"/>
      <c r="D4" s="26"/>
      <c r="E4" s="26"/>
      <c r="F4" s="26"/>
      <c r="G4" s="28"/>
      <c r="H4" s="28"/>
      <c r="I4" s="28"/>
    </row>
    <row r="5" spans="1:11" x14ac:dyDescent="0.2">
      <c r="A5" s="10" t="s">
        <v>16</v>
      </c>
      <c r="B5" s="11"/>
      <c r="C5" s="12">
        <f>C6+203149816.61</f>
        <v>2009107753.1100001</v>
      </c>
      <c r="D5" s="12">
        <f>D6+223110836.73</f>
        <v>2383994091.3900003</v>
      </c>
      <c r="E5" s="20">
        <f>E6+210477227.32</f>
        <v>2276683614.9000001</v>
      </c>
      <c r="F5" s="20">
        <f>D5-E5</f>
        <v>107310476.49000025</v>
      </c>
      <c r="G5" s="20">
        <f t="shared" ref="G5:G14" si="0">E5/C5*100</f>
        <v>113.3181439062094</v>
      </c>
      <c r="H5" s="21">
        <f t="shared" ref="H5:H19" si="1">E5/D5*100</f>
        <v>95.498710467548506</v>
      </c>
      <c r="I5" s="7"/>
    </row>
    <row r="6" spans="1:11" ht="51" x14ac:dyDescent="0.2">
      <c r="A6" s="10" t="s">
        <v>20</v>
      </c>
      <c r="B6" s="13"/>
      <c r="C6" s="12">
        <f>SUM(C7:C19)</f>
        <v>1805957936.5000002</v>
      </c>
      <c r="D6" s="12">
        <f>SUM(D7:D19)</f>
        <v>2160883254.6600003</v>
      </c>
      <c r="E6" s="12">
        <f t="shared" ref="E6:F6" si="2">SUM(E7:E19)</f>
        <v>2066206387.5800002</v>
      </c>
      <c r="F6" s="12">
        <f t="shared" si="2"/>
        <v>94676867.079999998</v>
      </c>
      <c r="G6" s="20">
        <f t="shared" si="0"/>
        <v>114.41054887382201</v>
      </c>
      <c r="H6" s="21">
        <f>E6/D6*100</f>
        <v>95.61860332455133</v>
      </c>
      <c r="I6" s="7"/>
    </row>
    <row r="7" spans="1:11" ht="219.75" customHeight="1" x14ac:dyDescent="0.2">
      <c r="A7" s="14" t="s">
        <v>35</v>
      </c>
      <c r="B7" s="15" t="s">
        <v>3</v>
      </c>
      <c r="C7" s="9">
        <v>9105000</v>
      </c>
      <c r="D7" s="9">
        <v>10638000</v>
      </c>
      <c r="E7" s="9">
        <v>10039076.9</v>
      </c>
      <c r="F7" s="9">
        <f>D7-E7</f>
        <v>598923.09999999963</v>
      </c>
      <c r="G7" s="16">
        <f t="shared" si="0"/>
        <v>110.25894453596925</v>
      </c>
      <c r="H7" s="17">
        <f t="shared" si="1"/>
        <v>94.369965219026142</v>
      </c>
      <c r="I7" s="8" t="s">
        <v>41</v>
      </c>
    </row>
    <row r="8" spans="1:11" ht="348" customHeight="1" x14ac:dyDescent="0.2">
      <c r="A8" s="14" t="s">
        <v>37</v>
      </c>
      <c r="B8" s="15" t="s">
        <v>4</v>
      </c>
      <c r="C8" s="9">
        <v>117786445.04000001</v>
      </c>
      <c r="D8" s="9">
        <v>266146413.31999999</v>
      </c>
      <c r="E8" s="9">
        <v>264600680.52000001</v>
      </c>
      <c r="F8" s="9">
        <f>D8-E8</f>
        <v>1545732.7999999821</v>
      </c>
      <c r="G8" s="16">
        <f t="shared" si="0"/>
        <v>224.64442358383616</v>
      </c>
      <c r="H8" s="18">
        <f t="shared" si="1"/>
        <v>99.419217121614381</v>
      </c>
      <c r="I8" s="6" t="s">
        <v>42</v>
      </c>
    </row>
    <row r="9" spans="1:11" ht="285.75" customHeight="1" x14ac:dyDescent="0.2">
      <c r="A9" s="14" t="s">
        <v>38</v>
      </c>
      <c r="B9" s="15" t="s">
        <v>5</v>
      </c>
      <c r="C9" s="9">
        <v>90202828.329999998</v>
      </c>
      <c r="D9" s="9">
        <v>124135667.08</v>
      </c>
      <c r="E9" s="9">
        <v>117187083.95</v>
      </c>
      <c r="F9" s="9">
        <f t="shared" ref="F9:F19" si="3">D9-E9</f>
        <v>6948583.1299999952</v>
      </c>
      <c r="G9" s="16">
        <f t="shared" si="0"/>
        <v>129.91508816251326</v>
      </c>
      <c r="H9" s="18">
        <f t="shared" si="1"/>
        <v>94.402428171170229</v>
      </c>
      <c r="I9" s="6" t="s">
        <v>43</v>
      </c>
    </row>
    <row r="10" spans="1:11" ht="37.5" customHeight="1" x14ac:dyDescent="0.2">
      <c r="A10" s="14" t="s">
        <v>21</v>
      </c>
      <c r="B10" s="15" t="s">
        <v>6</v>
      </c>
      <c r="C10" s="9">
        <v>350000</v>
      </c>
      <c r="D10" s="9">
        <v>348176</v>
      </c>
      <c r="E10" s="9">
        <v>348176</v>
      </c>
      <c r="F10" s="9">
        <f t="shared" si="3"/>
        <v>0</v>
      </c>
      <c r="G10" s="19">
        <f t="shared" si="0"/>
        <v>99.478857142857152</v>
      </c>
      <c r="H10" s="17">
        <f t="shared" si="1"/>
        <v>100</v>
      </c>
      <c r="I10" s="6" t="s">
        <v>39</v>
      </c>
    </row>
    <row r="11" spans="1:11" ht="283.5" customHeight="1" x14ac:dyDescent="0.2">
      <c r="A11" s="14" t="s">
        <v>22</v>
      </c>
      <c r="B11" s="15" t="s">
        <v>7</v>
      </c>
      <c r="C11" s="9">
        <v>68870208.739999995</v>
      </c>
      <c r="D11" s="9">
        <v>185295821.81999999</v>
      </c>
      <c r="E11" s="9">
        <v>185292189.99000001</v>
      </c>
      <c r="F11" s="9">
        <f t="shared" si="3"/>
        <v>3631.8299999833107</v>
      </c>
      <c r="G11" s="16">
        <f t="shared" si="0"/>
        <v>269.04548915993314</v>
      </c>
      <c r="H11" s="18">
        <f t="shared" si="1"/>
        <v>99.998039982788427</v>
      </c>
      <c r="I11" s="6" t="s">
        <v>44</v>
      </c>
    </row>
    <row r="12" spans="1:11" ht="111.75" customHeight="1" x14ac:dyDescent="0.2">
      <c r="A12" s="14" t="s">
        <v>23</v>
      </c>
      <c r="B12" s="15" t="s">
        <v>8</v>
      </c>
      <c r="C12" s="9">
        <v>26012151.239999998</v>
      </c>
      <c r="D12" s="9">
        <v>27482438.239999998</v>
      </c>
      <c r="E12" s="9">
        <v>27463481.57</v>
      </c>
      <c r="F12" s="9">
        <f t="shared" si="3"/>
        <v>18956.669999998063</v>
      </c>
      <c r="G12" s="16">
        <f t="shared" si="0"/>
        <v>105.57943215310939</v>
      </c>
      <c r="H12" s="18">
        <f t="shared" si="1"/>
        <v>99.931022604928827</v>
      </c>
      <c r="I12" s="8" t="s">
        <v>40</v>
      </c>
    </row>
    <row r="13" spans="1:11" ht="409.5" customHeight="1" x14ac:dyDescent="0.2">
      <c r="A13" s="14" t="s">
        <v>24</v>
      </c>
      <c r="B13" s="15" t="s">
        <v>9</v>
      </c>
      <c r="C13" s="9">
        <v>1008918164.58</v>
      </c>
      <c r="D13" s="9">
        <v>1011558988.3200001</v>
      </c>
      <c r="E13" s="9">
        <v>941723308.84000003</v>
      </c>
      <c r="F13" s="9">
        <f t="shared" si="3"/>
        <v>69835679.480000019</v>
      </c>
      <c r="G13" s="16">
        <f t="shared" si="0"/>
        <v>93.339910202927868</v>
      </c>
      <c r="H13" s="18">
        <f t="shared" si="1"/>
        <v>93.096232618526457</v>
      </c>
      <c r="I13" s="6" t="s">
        <v>45</v>
      </c>
    </row>
    <row r="14" spans="1:11" ht="45" customHeight="1" x14ac:dyDescent="0.2">
      <c r="A14" s="14" t="s">
        <v>25</v>
      </c>
      <c r="B14" s="15" t="s">
        <v>10</v>
      </c>
      <c r="C14" s="9">
        <v>2548233.54</v>
      </c>
      <c r="D14" s="9">
        <v>2113640</v>
      </c>
      <c r="E14" s="9">
        <v>2113640</v>
      </c>
      <c r="F14" s="9">
        <f t="shared" si="3"/>
        <v>0</v>
      </c>
      <c r="G14" s="16">
        <f t="shared" si="0"/>
        <v>82.94530178737071</v>
      </c>
      <c r="H14" s="18">
        <f t="shared" si="1"/>
        <v>100</v>
      </c>
      <c r="I14" s="6" t="s">
        <v>46</v>
      </c>
      <c r="K14" s="3"/>
    </row>
    <row r="15" spans="1:11" ht="113.25" customHeight="1" x14ac:dyDescent="0.2">
      <c r="A15" s="14" t="s">
        <v>26</v>
      </c>
      <c r="B15" s="15" t="s">
        <v>11</v>
      </c>
      <c r="C15" s="9">
        <v>0</v>
      </c>
      <c r="D15" s="9">
        <v>22989690.719999999</v>
      </c>
      <c r="E15" s="9">
        <v>9220000</v>
      </c>
      <c r="F15" s="9">
        <f t="shared" si="3"/>
        <v>13769690.719999999</v>
      </c>
      <c r="G15" s="19" t="s">
        <v>32</v>
      </c>
      <c r="H15" s="17">
        <v>0</v>
      </c>
      <c r="I15" s="6" t="s">
        <v>47</v>
      </c>
    </row>
    <row r="16" spans="1:11" ht="191.25" x14ac:dyDescent="0.2">
      <c r="A16" s="14" t="s">
        <v>27</v>
      </c>
      <c r="B16" s="15" t="s">
        <v>12</v>
      </c>
      <c r="C16" s="9">
        <v>71425767.450000003</v>
      </c>
      <c r="D16" s="9">
        <v>100183963.45999999</v>
      </c>
      <c r="E16" s="9">
        <v>99292586.140000001</v>
      </c>
      <c r="F16" s="9">
        <f t="shared" si="3"/>
        <v>891377.31999999285</v>
      </c>
      <c r="G16" s="16">
        <f>E16/C16*100</f>
        <v>139.01507773018685</v>
      </c>
      <c r="H16" s="18">
        <f t="shared" si="1"/>
        <v>99.110259477450313</v>
      </c>
      <c r="I16" s="8" t="s">
        <v>49</v>
      </c>
    </row>
    <row r="17" spans="1:9" ht="127.5" x14ac:dyDescent="0.2">
      <c r="A17" s="14" t="s">
        <v>28</v>
      </c>
      <c r="B17" s="15" t="s">
        <v>13</v>
      </c>
      <c r="C17" s="9">
        <v>1209000</v>
      </c>
      <c r="D17" s="9">
        <v>1718752.37</v>
      </c>
      <c r="E17" s="9">
        <v>1718752.37</v>
      </c>
      <c r="F17" s="9">
        <f t="shared" si="3"/>
        <v>0</v>
      </c>
      <c r="G17" s="16">
        <f>E17/C17*100</f>
        <v>142.16314061207612</v>
      </c>
      <c r="H17" s="18">
        <f t="shared" si="1"/>
        <v>100</v>
      </c>
      <c r="I17" s="8" t="s">
        <v>48</v>
      </c>
    </row>
    <row r="18" spans="1:9" ht="89.25" x14ac:dyDescent="0.2">
      <c r="A18" s="14" t="s">
        <v>29</v>
      </c>
      <c r="B18" s="15" t="s">
        <v>14</v>
      </c>
      <c r="C18" s="9">
        <v>354518757.93000001</v>
      </c>
      <c r="D18" s="9">
        <v>346496116.92000002</v>
      </c>
      <c r="E18" s="9">
        <v>346424032.38999999</v>
      </c>
      <c r="F18" s="9">
        <f t="shared" si="3"/>
        <v>72084.530000030994</v>
      </c>
      <c r="G18" s="19">
        <f>E18/C18*100</f>
        <v>97.716700355359393</v>
      </c>
      <c r="H18" s="17">
        <f t="shared" si="1"/>
        <v>99.979196150698371</v>
      </c>
      <c r="I18" s="8" t="s">
        <v>51</v>
      </c>
    </row>
    <row r="19" spans="1:9" ht="140.25" x14ac:dyDescent="0.2">
      <c r="A19" s="14" t="s">
        <v>30</v>
      </c>
      <c r="B19" s="15" t="s">
        <v>15</v>
      </c>
      <c r="C19" s="9">
        <v>55011379.649999999</v>
      </c>
      <c r="D19" s="9">
        <v>61775586.409999996</v>
      </c>
      <c r="E19" s="9">
        <v>60783378.909999996</v>
      </c>
      <c r="F19" s="9">
        <f t="shared" si="3"/>
        <v>992207.5</v>
      </c>
      <c r="G19" s="19">
        <f>E19/C19*100</f>
        <v>110.4923732084585</v>
      </c>
      <c r="H19" s="17">
        <f t="shared" si="1"/>
        <v>98.3938517500833</v>
      </c>
      <c r="I19" s="8" t="s">
        <v>50</v>
      </c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23"/>
      <c r="B21" s="24"/>
      <c r="C21" s="24"/>
      <c r="D21" s="24"/>
      <c r="E21" s="2"/>
      <c r="F21" s="2"/>
      <c r="G21" s="2"/>
      <c r="H21" s="2"/>
      <c r="I21" s="1"/>
    </row>
  </sheetData>
  <mergeCells count="12">
    <mergeCell ref="A1:I1"/>
    <mergeCell ref="A21:D21"/>
    <mergeCell ref="F3:F4"/>
    <mergeCell ref="H3:H4"/>
    <mergeCell ref="E3:E4"/>
    <mergeCell ref="A2:H2"/>
    <mergeCell ref="C3:C4"/>
    <mergeCell ref="G3:G4"/>
    <mergeCell ref="I3:I4"/>
    <mergeCell ref="A3:A4"/>
    <mergeCell ref="B3:B4"/>
    <mergeCell ref="D3:D4"/>
  </mergeCells>
  <pageMargins left="0.39370078740157483" right="0.39370078740157483" top="0.39370078740157483" bottom="0.39370078740157483" header="0.39370078740157483" footer="0.39370078740157483"/>
  <pageSetup paperSize="9" scale="65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Дербичева по программам кварт. отчет c % исполнения&lt;/VariantName&gt;&#10;  &lt;VariantLink&gt;4713996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3C24A47-8D96-4BD4-82DE-ABD594EED6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UF-002\УФ-002</dc:creator>
  <cp:lastModifiedBy>BK-22-018</cp:lastModifiedBy>
  <cp:lastPrinted>2024-04-04T01:06:56Z</cp:lastPrinted>
  <dcterms:created xsi:type="dcterms:W3CDTF">2021-01-12T00:15:19Z</dcterms:created>
  <dcterms:modified xsi:type="dcterms:W3CDTF">2024-04-04T01:07:16Z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Дербичева по программам кварт. отчет c % исполнения(3).xlsx</vt:lpwstr>
  </property>
  <property fmtid="{D5CDD505-2E9C-101B-9397-08002B2CF9AE}" pid="3" name="Название отчета">
    <vt:lpwstr>Дербичева по программам кварт. отчет c % исполнения(3).xlsx</vt:lpwstr>
  </property>
  <property fmtid="{D5CDD505-2E9C-101B-9397-08002B2CF9AE}" pid="4" name="Версия клиента">
    <vt:lpwstr>20.2.13.12302 (.NET 4.7.2)</vt:lpwstr>
  </property>
  <property fmtid="{D5CDD505-2E9C-101B-9397-08002B2CF9AE}" pid="5" name="Версия базы">
    <vt:lpwstr>20.2.2842.31977852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dna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