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A3F8BEA-F240-4589-B938-40C4B0D2C64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4.2025" sheetId="1" r:id="rId1"/>
  </sheets>
  <definedNames>
    <definedName name="_xlnm.Print_Area" localSheetId="0">'01.04.2025'!$A$1:$G$22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F22" i="1"/>
  <c r="F21" i="1"/>
  <c r="F20" i="1"/>
  <c r="F19" i="1"/>
  <c r="F18" i="1"/>
  <c r="F15" i="1"/>
  <c r="F14" i="1"/>
  <c r="F13" i="1"/>
  <c r="F12" i="1"/>
  <c r="F11" i="1"/>
  <c r="F10" i="1"/>
  <c r="F9" i="1"/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C6" i="1"/>
  <c r="E8" i="1"/>
  <c r="F8" i="1" s="1"/>
  <c r="D8" i="1"/>
  <c r="D6" i="1" s="1"/>
  <c r="G8" i="1" l="1"/>
  <c r="E6" i="1"/>
  <c r="F6" i="1" s="1"/>
  <c r="G6" i="1" l="1"/>
</calcChain>
</file>

<file path=xl/sharedStrings.xml><?xml version="1.0" encoding="utf-8"?>
<sst xmlns="http://schemas.openxmlformats.org/spreadsheetml/2006/main" count="41" uniqueCount="41">
  <si>
    <t>Расходы – всего:</t>
  </si>
  <si>
    <t>Наименование показателя</t>
  </si>
  <si>
    <t>Муниципальная программа "Дороги городского округа Большой Камень" на 2018-2030 годы</t>
  </si>
  <si>
    <t>Муниципальная программа "Формирование современной городской среды на территории городского округа Большой Камень" на 2018-2030 годы</t>
  </si>
  <si>
    <t>Муниципальная программа "Экономическое развитие городского округа Большой Камень" на 2020 - 2027 годы</t>
  </si>
  <si>
    <t>Муниципальная программа "Развитие физической культуры и спорта в городском округе Большой Камень" на 2020 - 2027 годы</t>
  </si>
  <si>
    <t>Муниципальная программа "Защита населения и территории от чрезвычайных ситуаций" на 2020 - 2027 годы</t>
  </si>
  <si>
    <t>Муниципальная программа "Развитие образования в городском округе Большой Камень на 2020 - 2027 годы"</t>
  </si>
  <si>
    <t>Муниципальная программа "Энергоэффективность и развитие газоснабжения в городском округе Большой Камень" на 2020-2027 годы</t>
  </si>
  <si>
    <t>Муниципальная программа "Доступная среда на период 2020 - 2027 годы"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</si>
  <si>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</si>
  <si>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</si>
  <si>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Муниципальная программа "Развитие культуры городского округа Большой Камень" на 2020 - 2027 годы</t>
  </si>
  <si>
    <t>в том числе:</t>
  </si>
  <si>
    <t xml:space="preserve"> - по программным направлениям деятельности:</t>
  </si>
  <si>
    <t xml:space="preserve"> - по непрограммным направлениям деятельности:</t>
  </si>
  <si>
    <t>код программы</t>
  </si>
  <si>
    <t>1200000000</t>
  </si>
  <si>
    <t>1400000000</t>
  </si>
  <si>
    <t>1600000000</t>
  </si>
  <si>
    <t>1700000000</t>
  </si>
  <si>
    <t>1800000000</t>
  </si>
  <si>
    <t>1900000000</t>
  </si>
  <si>
    <t>2000000000</t>
  </si>
  <si>
    <t>2100000000</t>
  </si>
  <si>
    <t>2200000000</t>
  </si>
  <si>
    <t>2300000000</t>
  </si>
  <si>
    <t>2400000000</t>
  </si>
  <si>
    <t>2500000000</t>
  </si>
  <si>
    <t>2700000000</t>
  </si>
  <si>
    <t>9900000000</t>
  </si>
  <si>
    <t>6=5/3*100%</t>
  </si>
  <si>
    <t>7=5/4*100%</t>
  </si>
  <si>
    <t>Исполнение на 01.04.2024</t>
  </si>
  <si>
    <t>Исполнение бюджета городского округа Большой Камень в разрезе муниципальных программ и непрограммных направлений деятельности по состоянию на 01.04.2025</t>
  </si>
  <si>
    <t xml:space="preserve">План 2025 года (сводная бюджетная роспись по состоянию на 01.04.2025) </t>
  </si>
  <si>
    <t>Исполнение на 01.04.2025</t>
  </si>
  <si>
    <t>Сравнительные показатели исполнения бюджета на 01.04.2025 к плану 2025 года (%)</t>
  </si>
  <si>
    <t>Сравнительные показатели исполнения бюджета на 01.04.2025 к исполнению бюджета на 01.04.2024 (%)</t>
  </si>
  <si>
    <t>Муниципальная программа "Территориальное развитие" городского округа Большой Камень" на 2018 - 2027 годы</t>
  </si>
  <si>
    <t>Муниципальная программа "Совершенствование муниципального управления" на 2020 - 2027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</si>
</sst>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>
      <alignment vertical="center"/>
    </xf>
    <xf numFmtId="1" fontId="2" fillId="0" borderId="1">
      <alignment horizontal="center" vertical="top" shrinkToFit="1"/>
    </xf>
    <xf numFmtId="4" fontId="3" fillId="3" borderId="1">
      <alignment horizontal="right" vertical="top" shrinkToFit="1"/>
    </xf>
    <xf numFmtId="0" fontId="3" fillId="0" borderId="1">
      <alignment vertical="top" wrapText="1"/>
    </xf>
    <xf numFmtId="0" fontId="2" fillId="0" borderId="1">
      <alignment horizontal="center" vertical="center" wrapText="1"/>
    </xf>
  </cellStyleXfs>
  <cellXfs count="35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 vertical="center" wrapText="1" readingOrder="1"/>
    </xf>
    <xf numFmtId="0" fontId="6" fillId="0" borderId="0" xfId="0" applyFont="1"/>
    <xf numFmtId="0" fontId="8" fillId="2" borderId="1" xfId="4" applyFont="1" applyFill="1" applyAlignment="1">
      <alignment vertical="center" wrapText="1"/>
    </xf>
    <xf numFmtId="49" fontId="9" fillId="0" borderId="3" xfId="0" applyNumberFormat="1" applyFont="1" applyBorder="1" applyAlignment="1">
      <alignment horizontal="center" vertical="center"/>
    </xf>
    <xf numFmtId="0" fontId="10" fillId="2" borderId="1" xfId="5" applyFont="1" applyFill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/>
    </xf>
    <xf numFmtId="4" fontId="11" fillId="2" borderId="1" xfId="3" applyNumberFormat="1" applyFont="1" applyFill="1" applyAlignment="1" applyProtection="1">
      <alignment horizontal="right" vertical="center" shrinkToFit="1"/>
    </xf>
    <xf numFmtId="4" fontId="9" fillId="2" borderId="1" xfId="3" applyNumberFormat="1" applyFont="1" applyFill="1" applyAlignment="1" applyProtection="1">
      <alignment horizontal="right" vertical="center" shrinkToFit="1"/>
    </xf>
    <xf numFmtId="0" fontId="11" fillId="0" borderId="3" xfId="0" applyFont="1" applyBorder="1" applyAlignment="1">
      <alignment horizontal="left" vertical="center" wrapText="1" readingOrder="1"/>
    </xf>
    <xf numFmtId="4" fontId="12" fillId="0" borderId="3" xfId="0" applyNumberFormat="1" applyFont="1" applyBorder="1" applyAlignment="1">
      <alignment horizontal="right" vertical="center" wrapText="1" readingOrder="1"/>
    </xf>
    <xf numFmtId="0" fontId="7" fillId="2" borderId="3" xfId="5" applyFont="1" applyFill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right" vertical="center" wrapText="1" readingOrder="1"/>
    </xf>
    <xf numFmtId="0" fontId="8" fillId="2" borderId="2" xfId="4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/>
    </xf>
    <xf numFmtId="4" fontId="9" fillId="2" borderId="2" xfId="3" applyNumberFormat="1" applyFont="1" applyFill="1" applyBorder="1" applyAlignment="1" applyProtection="1">
      <alignment horizontal="right" vertical="center" shrinkToFit="1"/>
    </xf>
    <xf numFmtId="0" fontId="10" fillId="2" borderId="3" xfId="5" applyFont="1" applyFill="1" applyBorder="1" applyAlignment="1">
      <alignment horizontal="left" vertical="center" wrapText="1"/>
    </xf>
    <xf numFmtId="4" fontId="11" fillId="2" borderId="3" xfId="3" applyNumberFormat="1" applyFont="1" applyFill="1" applyBorder="1" applyAlignment="1" applyProtection="1">
      <alignment horizontal="right" vertical="center" shrinkToFit="1"/>
    </xf>
    <xf numFmtId="0" fontId="8" fillId="2" borderId="3" xfId="4" applyFont="1" applyFill="1" applyBorder="1" applyAlignment="1">
      <alignment vertical="center" wrapText="1"/>
    </xf>
    <xf numFmtId="4" fontId="9" fillId="2" borderId="3" xfId="3" applyNumberFormat="1" applyFont="1" applyFill="1" applyBorder="1" applyAlignment="1" applyProtection="1">
      <alignment horizontal="right" vertical="center" shrinkToFit="1"/>
    </xf>
    <xf numFmtId="0" fontId="9" fillId="0" borderId="3" xfId="0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horizontal="center" vertical="center" wrapText="1" readingOrder="1"/>
    </xf>
    <xf numFmtId="0" fontId="9" fillId="0" borderId="0" xfId="0" applyFont="1"/>
    <xf numFmtId="0" fontId="9" fillId="0" borderId="3" xfId="0" applyFont="1" applyBorder="1"/>
    <xf numFmtId="0" fontId="14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4" fontId="9" fillId="0" borderId="3" xfId="0" applyNumberFormat="1" applyFont="1" applyBorder="1" applyAlignment="1">
      <alignment horizontal="right" vertical="center" wrapText="1" readingOrder="1"/>
    </xf>
    <xf numFmtId="4" fontId="9" fillId="0" borderId="2" xfId="0" applyNumberFormat="1" applyFont="1" applyBorder="1" applyAlignment="1">
      <alignment horizontal="right" vertical="center" wrapText="1" readingOrder="1"/>
    </xf>
    <xf numFmtId="4" fontId="11" fillId="0" borderId="2" xfId="0" applyNumberFormat="1" applyFont="1" applyBorder="1" applyAlignment="1">
      <alignment horizontal="right" vertical="center" wrapText="1" readingOrder="1"/>
    </xf>
  </cellXfs>
  <cellStyles count="6">
    <cellStyle name="xl22" xfId="5" xr:uid="{CEBCBCA5-D694-47B9-9231-B4E22E5B82E9}"/>
    <cellStyle name="xl24" xfId="1" xr:uid="{00000000-0005-0000-0000-000000000000}"/>
    <cellStyle name="xl25" xfId="2" xr:uid="{00000000-0005-0000-0000-000001000000}"/>
    <cellStyle name="xl37" xfId="4" xr:uid="{ECD73BAE-4660-4BC8-908D-2D93C448A27B}"/>
    <cellStyle name="xl38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workbookViewId="0">
      <selection activeCell="C20" sqref="C20"/>
    </sheetView>
  </sheetViews>
  <sheetFormatPr defaultRowHeight="15" x14ac:dyDescent="0.25"/>
  <cols>
    <col min="1" max="1" width="61" style="1" customWidth="1"/>
    <col min="2" max="2" width="13.140625" style="1" customWidth="1"/>
    <col min="3" max="3" width="19.28515625" style="1" customWidth="1"/>
    <col min="4" max="4" width="22.85546875" style="1" customWidth="1"/>
    <col min="5" max="5" width="19.28515625" style="1" customWidth="1"/>
    <col min="6" max="6" width="19.85546875" style="1" customWidth="1"/>
    <col min="7" max="7" width="19.42578125" style="1" customWidth="1"/>
    <col min="8" max="8" width="9.140625" style="3"/>
    <col min="9" max="11" width="9.140625" style="1"/>
    <col min="12" max="12" width="8.140625" style="1" customWidth="1"/>
    <col min="13" max="16384" width="9.140625" style="1"/>
  </cols>
  <sheetData>
    <row r="1" spans="1:11" s="3" customFormat="1" ht="42.75" customHeight="1" x14ac:dyDescent="0.25">
      <c r="A1" s="25" t="s">
        <v>34</v>
      </c>
      <c r="B1" s="25"/>
      <c r="C1" s="25"/>
      <c r="D1" s="25"/>
      <c r="E1" s="25"/>
      <c r="F1" s="25"/>
      <c r="G1" s="25"/>
    </row>
    <row r="2" spans="1:11" ht="7.5" customHeight="1" x14ac:dyDescent="0.25">
      <c r="A2" s="23"/>
      <c r="B2" s="23"/>
      <c r="C2" s="23"/>
      <c r="D2" s="23"/>
      <c r="E2" s="23"/>
      <c r="F2" s="23"/>
      <c r="G2" s="23"/>
    </row>
    <row r="3" spans="1:11" ht="35.25" customHeight="1" x14ac:dyDescent="0.25">
      <c r="A3" s="26" t="s">
        <v>1</v>
      </c>
      <c r="B3" s="26" t="s">
        <v>16</v>
      </c>
      <c r="C3" s="27" t="s">
        <v>33</v>
      </c>
      <c r="D3" s="27" t="s">
        <v>35</v>
      </c>
      <c r="E3" s="27" t="s">
        <v>36</v>
      </c>
      <c r="F3" s="30" t="s">
        <v>38</v>
      </c>
      <c r="G3" s="28" t="s">
        <v>37</v>
      </c>
      <c r="K3" s="2"/>
    </row>
    <row r="4" spans="1:11" ht="45.75" customHeight="1" x14ac:dyDescent="0.25">
      <c r="A4" s="26"/>
      <c r="B4" s="26"/>
      <c r="C4" s="27"/>
      <c r="D4" s="27"/>
      <c r="E4" s="27"/>
      <c r="F4" s="31"/>
      <c r="G4" s="29"/>
    </row>
    <row r="5" spans="1:11" ht="16.5" customHeight="1" x14ac:dyDescent="0.25">
      <c r="A5" s="21">
        <v>1</v>
      </c>
      <c r="B5" s="21">
        <v>2</v>
      </c>
      <c r="C5" s="22">
        <v>3</v>
      </c>
      <c r="D5" s="22">
        <v>4</v>
      </c>
      <c r="E5" s="22">
        <v>5</v>
      </c>
      <c r="F5" s="22" t="s">
        <v>31</v>
      </c>
      <c r="G5" s="22" t="s">
        <v>32</v>
      </c>
    </row>
    <row r="6" spans="1:11" ht="15.75" x14ac:dyDescent="0.25">
      <c r="A6" s="10" t="s">
        <v>0</v>
      </c>
      <c r="B6" s="24"/>
      <c r="C6" s="11">
        <f>C8+C22</f>
        <v>484591021.37</v>
      </c>
      <c r="D6" s="11">
        <f>D8+D22</f>
        <v>3076855187.8600001</v>
      </c>
      <c r="E6" s="11">
        <f>E8+E22</f>
        <v>487053349.80000001</v>
      </c>
      <c r="F6" s="11">
        <f>E6/C6*100</f>
        <v>100.50812506245754</v>
      </c>
      <c r="G6" s="11">
        <f>E6/D6*100</f>
        <v>15.829583131559502</v>
      </c>
    </row>
    <row r="7" spans="1:11" ht="21" customHeight="1" x14ac:dyDescent="0.25">
      <c r="A7" s="12" t="s">
        <v>13</v>
      </c>
      <c r="B7" s="24"/>
      <c r="C7" s="13"/>
      <c r="D7" s="11"/>
      <c r="E7" s="11"/>
      <c r="F7" s="11"/>
      <c r="G7" s="13"/>
    </row>
    <row r="8" spans="1:11" ht="24.75" customHeight="1" x14ac:dyDescent="0.25">
      <c r="A8" s="17" t="s">
        <v>14</v>
      </c>
      <c r="B8" s="7"/>
      <c r="C8" s="18">
        <f>SUM(C9:C21)</f>
        <v>433055654.76999998</v>
      </c>
      <c r="D8" s="18">
        <f>SUM(D9:D21)</f>
        <v>2860117550.54</v>
      </c>
      <c r="E8" s="18">
        <f>SUM(E9:E21)</f>
        <v>428016530.69999999</v>
      </c>
      <c r="F8" s="13">
        <f t="shared" ref="F8:F22" si="0">E8/C8*100</f>
        <v>98.836379570502004</v>
      </c>
      <c r="G8" s="13">
        <f t="shared" ref="G8:G22" si="1">E8/D8*100</f>
        <v>14.964997876370118</v>
      </c>
    </row>
    <row r="9" spans="1:11" ht="33" customHeight="1" x14ac:dyDescent="0.25">
      <c r="A9" s="19" t="s">
        <v>39</v>
      </c>
      <c r="B9" s="5" t="s">
        <v>17</v>
      </c>
      <c r="C9" s="20">
        <v>7000</v>
      </c>
      <c r="D9" s="20">
        <v>2423518.4</v>
      </c>
      <c r="E9" s="20">
        <v>285502</v>
      </c>
      <c r="F9" s="32">
        <f t="shared" si="0"/>
        <v>4078.6000000000004</v>
      </c>
      <c r="G9" s="32">
        <f t="shared" si="1"/>
        <v>11.780475856919429</v>
      </c>
    </row>
    <row r="10" spans="1:11" ht="32.25" customHeight="1" x14ac:dyDescent="0.25">
      <c r="A10" s="19" t="s">
        <v>2</v>
      </c>
      <c r="B10" s="5" t="s">
        <v>18</v>
      </c>
      <c r="C10" s="20">
        <v>11702728.82</v>
      </c>
      <c r="D10" s="20">
        <v>188423130.69</v>
      </c>
      <c r="E10" s="20">
        <v>19459110.27</v>
      </c>
      <c r="F10" s="32">
        <f t="shared" si="0"/>
        <v>166.27840027143344</v>
      </c>
      <c r="G10" s="32">
        <f t="shared" si="1"/>
        <v>10.327346859560876</v>
      </c>
    </row>
    <row r="11" spans="1:11" ht="45" customHeight="1" x14ac:dyDescent="0.25">
      <c r="A11" s="19" t="s">
        <v>3</v>
      </c>
      <c r="B11" s="5" t="s">
        <v>19</v>
      </c>
      <c r="C11" s="20">
        <v>7614134.71</v>
      </c>
      <c r="D11" s="20">
        <v>75422497.5</v>
      </c>
      <c r="E11" s="20">
        <v>12626597.800000001</v>
      </c>
      <c r="F11" s="32">
        <f t="shared" si="0"/>
        <v>165.83102717393348</v>
      </c>
      <c r="G11" s="32">
        <f t="shared" si="1"/>
        <v>16.741155780475182</v>
      </c>
    </row>
    <row r="12" spans="1:11" ht="31.5" customHeight="1" x14ac:dyDescent="0.25">
      <c r="A12" s="19" t="s">
        <v>4</v>
      </c>
      <c r="B12" s="5" t="s">
        <v>20</v>
      </c>
      <c r="C12" s="20">
        <v>0</v>
      </c>
      <c r="D12" s="20">
        <v>150000</v>
      </c>
      <c r="E12" s="20">
        <v>0</v>
      </c>
      <c r="F12" s="32" t="e">
        <f t="shared" si="0"/>
        <v>#DIV/0!</v>
      </c>
      <c r="G12" s="32">
        <f t="shared" si="1"/>
        <v>0</v>
      </c>
    </row>
    <row r="13" spans="1:11" ht="31.5" customHeight="1" x14ac:dyDescent="0.25">
      <c r="A13" s="19" t="s">
        <v>5</v>
      </c>
      <c r="B13" s="5" t="s">
        <v>21</v>
      </c>
      <c r="C13" s="20">
        <v>19183094.739999998</v>
      </c>
      <c r="D13" s="20">
        <v>517011387.32999998</v>
      </c>
      <c r="E13" s="20">
        <v>31900400.32</v>
      </c>
      <c r="F13" s="32">
        <f t="shared" si="0"/>
        <v>166.29433755275298</v>
      </c>
      <c r="G13" s="32">
        <f t="shared" si="1"/>
        <v>6.1701542948102404</v>
      </c>
    </row>
    <row r="14" spans="1:11" ht="31.5" customHeight="1" x14ac:dyDescent="0.25">
      <c r="A14" s="19" t="s">
        <v>6</v>
      </c>
      <c r="B14" s="5" t="s">
        <v>22</v>
      </c>
      <c r="C14" s="20">
        <v>5521398.5499999998</v>
      </c>
      <c r="D14" s="20">
        <v>27840241.559999999</v>
      </c>
      <c r="E14" s="20">
        <v>7818435.6500000004</v>
      </c>
      <c r="F14" s="32">
        <f t="shared" si="0"/>
        <v>141.60245052406154</v>
      </c>
      <c r="G14" s="32">
        <f t="shared" si="1"/>
        <v>28.083217716161229</v>
      </c>
    </row>
    <row r="15" spans="1:11" ht="31.5" customHeight="1" x14ac:dyDescent="0.25">
      <c r="A15" s="14" t="s">
        <v>7</v>
      </c>
      <c r="B15" s="15" t="s">
        <v>23</v>
      </c>
      <c r="C15" s="16">
        <v>213346292.58000001</v>
      </c>
      <c r="D15" s="16">
        <v>1714970282.3299999</v>
      </c>
      <c r="E15" s="16">
        <v>299284857.00999999</v>
      </c>
      <c r="F15" s="32">
        <f t="shared" si="0"/>
        <v>140.28125513255637</v>
      </c>
      <c r="G15" s="33">
        <f t="shared" si="1"/>
        <v>17.451314468457397</v>
      </c>
    </row>
    <row r="16" spans="1:11" ht="45" customHeight="1" x14ac:dyDescent="0.25">
      <c r="A16" s="4" t="s">
        <v>8</v>
      </c>
      <c r="B16" s="5" t="s">
        <v>24</v>
      </c>
      <c r="C16" s="16">
        <v>0</v>
      </c>
      <c r="D16" s="9">
        <v>54324202.020000003</v>
      </c>
      <c r="E16" s="9">
        <v>0</v>
      </c>
      <c r="F16" s="32">
        <v>0</v>
      </c>
      <c r="G16" s="33">
        <f t="shared" si="1"/>
        <v>0</v>
      </c>
    </row>
    <row r="17" spans="1:7" ht="33" hidden="1" customHeight="1" x14ac:dyDescent="0.25">
      <c r="A17" s="4" t="s">
        <v>9</v>
      </c>
      <c r="B17" s="5" t="s">
        <v>25</v>
      </c>
      <c r="C17" s="9">
        <v>0</v>
      </c>
      <c r="D17" s="9">
        <v>0</v>
      </c>
      <c r="E17" s="9">
        <v>0</v>
      </c>
      <c r="F17" s="32">
        <v>0</v>
      </c>
      <c r="G17" s="33" t="e">
        <f t="shared" si="1"/>
        <v>#DIV/0!</v>
      </c>
    </row>
    <row r="18" spans="1:7" ht="45" customHeight="1" x14ac:dyDescent="0.25">
      <c r="A18" s="4" t="s">
        <v>10</v>
      </c>
      <c r="B18" s="5" t="s">
        <v>26</v>
      </c>
      <c r="C18" s="9">
        <v>996604.59</v>
      </c>
      <c r="D18" s="9">
        <v>65389737.049999997</v>
      </c>
      <c r="E18" s="9">
        <v>1872447.55</v>
      </c>
      <c r="F18" s="32">
        <f t="shared" si="0"/>
        <v>187.88269377727832</v>
      </c>
      <c r="G18" s="33">
        <f t="shared" si="1"/>
        <v>2.8635190084466013</v>
      </c>
    </row>
    <row r="19" spans="1:7" ht="45" customHeight="1" x14ac:dyDescent="0.25">
      <c r="A19" s="4" t="s">
        <v>11</v>
      </c>
      <c r="B19" s="5" t="s">
        <v>27</v>
      </c>
      <c r="C19" s="9">
        <v>264177.53000000003</v>
      </c>
      <c r="D19" s="9">
        <v>908886.39</v>
      </c>
      <c r="E19" s="9">
        <v>535000</v>
      </c>
      <c r="F19" s="32">
        <f t="shared" si="0"/>
        <v>202.51533126227653</v>
      </c>
      <c r="G19" s="33">
        <f t="shared" si="1"/>
        <v>58.863242522533533</v>
      </c>
    </row>
    <row r="20" spans="1:7" ht="35.25" customHeight="1" x14ac:dyDescent="0.25">
      <c r="A20" s="4" t="s">
        <v>12</v>
      </c>
      <c r="B20" s="5" t="s">
        <v>28</v>
      </c>
      <c r="C20" s="9">
        <v>164310091.22999999</v>
      </c>
      <c r="D20" s="9">
        <v>143741545.43000001</v>
      </c>
      <c r="E20" s="9">
        <v>39926607.07</v>
      </c>
      <c r="F20" s="32">
        <f t="shared" si="0"/>
        <v>24.299546528831904</v>
      </c>
      <c r="G20" s="33">
        <f t="shared" si="1"/>
        <v>27.776664673084138</v>
      </c>
    </row>
    <row r="21" spans="1:7" ht="34.5" customHeight="1" x14ac:dyDescent="0.25">
      <c r="A21" s="4" t="s">
        <v>40</v>
      </c>
      <c r="B21" s="5" t="s">
        <v>29</v>
      </c>
      <c r="C21" s="9">
        <v>10110132.02</v>
      </c>
      <c r="D21" s="9">
        <v>69512121.840000004</v>
      </c>
      <c r="E21" s="9">
        <v>14307573.029999999</v>
      </c>
      <c r="F21" s="32">
        <f t="shared" si="0"/>
        <v>141.51717308633127</v>
      </c>
      <c r="G21" s="33">
        <f t="shared" si="1"/>
        <v>20.582846058033667</v>
      </c>
    </row>
    <row r="22" spans="1:7" ht="24" customHeight="1" x14ac:dyDescent="0.25">
      <c r="A22" s="6" t="s">
        <v>15</v>
      </c>
      <c r="B22" s="7" t="s">
        <v>30</v>
      </c>
      <c r="C22" s="8">
        <v>51535366.600000001</v>
      </c>
      <c r="D22" s="8">
        <v>216737637.31999999</v>
      </c>
      <c r="E22" s="8">
        <v>59036819.100000001</v>
      </c>
      <c r="F22" s="34">
        <f t="shared" si="0"/>
        <v>114.55593118842779</v>
      </c>
      <c r="G22" s="34">
        <f t="shared" si="1"/>
        <v>27.238840392467562</v>
      </c>
    </row>
  </sheetData>
  <mergeCells count="8">
    <mergeCell ref="A1:G1"/>
    <mergeCell ref="A3:A4"/>
    <mergeCell ref="D3:D4"/>
    <mergeCell ref="E3:E4"/>
    <mergeCell ref="G3:G4"/>
    <mergeCell ref="F3:F4"/>
    <mergeCell ref="C3:C4"/>
    <mergeCell ref="B3:B4"/>
  </mergeCells>
  <pageMargins left="0.59055118110236227" right="0.59055118110236227" top="0.55118110236220474" bottom="0.35433070866141736" header="0.31496062992125984" footer="0.31496062992125984"/>
  <pageSetup paperSize="9" scale="7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01.04.2025</vt:lpstr>
      <vt:lpstr>'01.04.2025'!Область_печати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2025-04-17T05:59:28Z</dcterms:modified>
</cp:coreProperties>
</file>