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350ED00-C859-40C9-9832-30F55ED44E7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.2025" sheetId="1" r:id="rId1"/>
  </sheets>
  <definedNames>
    <definedName name="_xlnm.Print_Area" localSheetId="0">'01.04.2025'!$A$1:$G$22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F22" i="1"/>
  <c r="F21" i="1"/>
  <c r="F20" i="1"/>
  <c r="F19" i="1"/>
  <c r="F18" i="1"/>
  <c r="F15" i="1"/>
  <c r="F14" i="1"/>
  <c r="F13" i="1"/>
  <c r="F11" i="1"/>
  <c r="F10" i="1"/>
  <c r="F9" i="1"/>
  <c r="G22" i="1" l="1"/>
  <c r="G21" i="1"/>
  <c r="G20" i="1"/>
  <c r="G19" i="1"/>
  <c r="G18" i="1"/>
  <c r="G16" i="1"/>
  <c r="G15" i="1"/>
  <c r="G14" i="1"/>
  <c r="G13" i="1"/>
  <c r="G12" i="1"/>
  <c r="G11" i="1"/>
  <c r="G10" i="1"/>
  <c r="G9" i="1"/>
  <c r="C6" i="1"/>
  <c r="E8" i="1"/>
  <c r="F8" i="1" s="1"/>
  <c r="D8" i="1"/>
  <c r="D6" i="1" s="1"/>
  <c r="G8" i="1" l="1"/>
  <c r="E6" i="1"/>
  <c r="F6" i="1" s="1"/>
  <c r="G6" i="1" l="1"/>
</calcChain>
</file>

<file path=xl/sharedStrings.xml><?xml version="1.0" encoding="utf-8"?>
<sst xmlns="http://schemas.openxmlformats.org/spreadsheetml/2006/main" count="41" uniqueCount="41">
  <si>
    <t>Расходы – всего:</t>
  </si>
  <si>
    <t>Наименование показателя</t>
  </si>
  <si>
    <t>Муниципальная программа "Дороги городского округа Большой Камень" на 2018-2030 годы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</si>
  <si>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</si>
  <si>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Муниципальная программа "Экономическое развитие городского округа Большой Камень" на 2020 - 2027 годы</t>
  </si>
  <si>
    <t>Муниципальная программа "Развитие физической культуры и спорта в городском округе Большой Камень" на 2020 - 2027 годы</t>
  </si>
  <si>
    <t>Муниципальная программа "Защита населения и территории от чрезвычайных ситуаций" на 2020 - 2027 годы</t>
  </si>
  <si>
    <t>Муниципальная программа "Развитие образования в городском округе Большой Камень на 2020 - 2027 годы"</t>
  </si>
  <si>
    <t>Муниципальная программа "Энергоэффективность и развитие газоснабжения в городском округе Большой Камень" на 2020-2027 годы</t>
  </si>
  <si>
    <t>Муниципальная программа "Доступная среда на период 2020 - 2027 годы"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</si>
  <si>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</si>
  <si>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</si>
  <si>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Муниципальная программа "Развитие культуры городского округа Большой Камень" на 2020 - 2027 годы</t>
  </si>
  <si>
    <t>в том числе:</t>
  </si>
  <si>
    <t xml:space="preserve"> - по программным направлениям деятельности:</t>
  </si>
  <si>
    <t xml:space="preserve"> - по непрограммным направлениям деятельности:</t>
  </si>
  <si>
    <t>код программы</t>
  </si>
  <si>
    <t>1200000000</t>
  </si>
  <si>
    <t>1400000000</t>
  </si>
  <si>
    <t>1600000000</t>
  </si>
  <si>
    <t>1700000000</t>
  </si>
  <si>
    <t>1800000000</t>
  </si>
  <si>
    <t>1900000000</t>
  </si>
  <si>
    <t>2000000000</t>
  </si>
  <si>
    <t>2100000000</t>
  </si>
  <si>
    <t>2200000000</t>
  </si>
  <si>
    <t>2300000000</t>
  </si>
  <si>
    <t>2400000000</t>
  </si>
  <si>
    <t>2500000000</t>
  </si>
  <si>
    <t>2700000000</t>
  </si>
  <si>
    <t>9900000000</t>
  </si>
  <si>
    <t>6=5/3*100%</t>
  </si>
  <si>
    <t>7=5/4*100%</t>
  </si>
  <si>
    <t>Муниципальная программа "Территориальное развитие" городского округа Большой Камень" на 2018 - 2027 годы</t>
  </si>
  <si>
    <t>Муниципальная программа "Совершенствование муниципального управления" на 2020 - 2027 годы</t>
  </si>
  <si>
    <t>Исполнение бюджета городского округа Большой Камень в разрезе муниципальных программ и непрограммных направлений деятельности по состоянию на 01.07.2025</t>
  </si>
  <si>
    <t>Исполнение на 01.07.2024</t>
  </si>
  <si>
    <t xml:space="preserve">План 2025 года (сводная бюджетная роспись по состоянию на 01.07.2025) </t>
  </si>
  <si>
    <t>Исполнение на 01.07.2025</t>
  </si>
  <si>
    <t>Сравнительные показатели исполнения бюджета на 01.07.2025 к исполнению бюджета на 01.07.2024 (%)</t>
  </si>
  <si>
    <t>Сравнительные показатели исполнения бюджета на 01.07.2025 к плану 2025 года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</si>
</sst>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1" fontId="2" fillId="0" borderId="1">
      <alignment horizontal="center" vertical="top" shrinkToFit="1"/>
    </xf>
    <xf numFmtId="4" fontId="3" fillId="3" borderId="1">
      <alignment horizontal="right" vertical="top" shrinkToFit="1"/>
    </xf>
    <xf numFmtId="0" fontId="3" fillId="0" borderId="1">
      <alignment vertical="top" wrapText="1"/>
    </xf>
    <xf numFmtId="0" fontId="2" fillId="0" borderId="1">
      <alignment horizontal="center" vertical="center" wrapText="1"/>
    </xf>
  </cellStyleXfs>
  <cellXfs count="35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 wrapText="1" readingOrder="1"/>
    </xf>
    <xf numFmtId="0" fontId="6" fillId="0" borderId="0" xfId="0" applyFont="1"/>
    <xf numFmtId="0" fontId="8" fillId="2" borderId="1" xfId="4" applyFont="1" applyFill="1" applyAlignment="1">
      <alignment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2" borderId="1" xfId="5" applyFont="1" applyFill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/>
    </xf>
    <xf numFmtId="4" fontId="11" fillId="2" borderId="1" xfId="3" applyNumberFormat="1" applyFont="1" applyFill="1" applyAlignment="1" applyProtection="1">
      <alignment horizontal="right" vertical="center" shrinkToFit="1"/>
    </xf>
    <xf numFmtId="4" fontId="9" fillId="2" borderId="1" xfId="3" applyNumberFormat="1" applyFont="1" applyFill="1" applyAlignment="1" applyProtection="1">
      <alignment horizontal="right" vertical="center" shrinkToFit="1"/>
    </xf>
    <xf numFmtId="0" fontId="11" fillId="0" borderId="3" xfId="0" applyFont="1" applyBorder="1" applyAlignment="1">
      <alignment horizontal="left" vertical="center" wrapText="1" readingOrder="1"/>
    </xf>
    <xf numFmtId="4" fontId="12" fillId="0" borderId="3" xfId="0" applyNumberFormat="1" applyFont="1" applyBorder="1" applyAlignment="1">
      <alignment horizontal="right" vertical="center" wrapText="1" readingOrder="1"/>
    </xf>
    <xf numFmtId="0" fontId="7" fillId="2" borderId="3" xfId="5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 wrapText="1" readingOrder="1"/>
    </xf>
    <xf numFmtId="0" fontId="8" fillId="2" borderId="2" xfId="4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/>
    </xf>
    <xf numFmtId="4" fontId="9" fillId="2" borderId="2" xfId="3" applyNumberFormat="1" applyFont="1" applyFill="1" applyBorder="1" applyAlignment="1" applyProtection="1">
      <alignment horizontal="right" vertical="center" shrinkToFit="1"/>
    </xf>
    <xf numFmtId="0" fontId="10" fillId="2" borderId="3" xfId="5" applyFont="1" applyFill="1" applyBorder="1" applyAlignment="1">
      <alignment horizontal="left" vertical="center" wrapText="1"/>
    </xf>
    <xf numFmtId="4" fontId="11" fillId="2" borderId="3" xfId="3" applyNumberFormat="1" applyFont="1" applyFill="1" applyBorder="1" applyAlignment="1" applyProtection="1">
      <alignment horizontal="right" vertical="center" shrinkToFit="1"/>
    </xf>
    <xf numFmtId="0" fontId="8" fillId="2" borderId="3" xfId="4" applyFont="1" applyFill="1" applyBorder="1" applyAlignment="1">
      <alignment vertical="center" wrapText="1"/>
    </xf>
    <xf numFmtId="4" fontId="9" fillId="2" borderId="3" xfId="3" applyNumberFormat="1" applyFont="1" applyFill="1" applyBorder="1" applyAlignment="1" applyProtection="1">
      <alignment horizontal="right" vertical="center" shrinkToFit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0" xfId="0" applyFont="1"/>
    <xf numFmtId="0" fontId="9" fillId="0" borderId="3" xfId="0" applyFont="1" applyBorder="1"/>
    <xf numFmtId="0" fontId="13" fillId="0" borderId="3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4" fontId="9" fillId="0" borderId="3" xfId="0" applyNumberFormat="1" applyFont="1" applyBorder="1" applyAlignment="1">
      <alignment horizontal="right" vertical="center" wrapText="1" readingOrder="1"/>
    </xf>
    <xf numFmtId="4" fontId="9" fillId="0" borderId="2" xfId="0" applyNumberFormat="1" applyFont="1" applyBorder="1" applyAlignment="1">
      <alignment horizontal="right" vertical="center" wrapText="1" readingOrder="1"/>
    </xf>
    <xf numFmtId="4" fontId="11" fillId="0" borderId="2" xfId="0" applyNumberFormat="1" applyFont="1" applyBorder="1" applyAlignment="1">
      <alignment horizontal="right" vertical="center" wrapText="1" readingOrder="1"/>
    </xf>
  </cellXfs>
  <cellStyles count="6">
    <cellStyle name="xl22" xfId="5" xr:uid="{CEBCBCA5-D694-47B9-9231-B4E22E5B82E9}"/>
    <cellStyle name="xl24" xfId="1" xr:uid="{00000000-0005-0000-0000-000000000000}"/>
    <cellStyle name="xl25" xfId="2" xr:uid="{00000000-0005-0000-0000-000001000000}"/>
    <cellStyle name="xl37" xfId="4" xr:uid="{ECD73BAE-4660-4BC8-908D-2D93C448A27B}"/>
    <cellStyle name="xl38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K13" sqref="K13"/>
    </sheetView>
  </sheetViews>
  <sheetFormatPr defaultRowHeight="15" x14ac:dyDescent="0.25"/>
  <cols>
    <col min="1" max="1" width="61" style="1" customWidth="1"/>
    <col min="2" max="2" width="13.140625" style="1" customWidth="1"/>
    <col min="3" max="3" width="19.28515625" style="1" customWidth="1"/>
    <col min="4" max="4" width="22.85546875" style="1" customWidth="1"/>
    <col min="5" max="5" width="19.28515625" style="1" customWidth="1"/>
    <col min="6" max="6" width="19.85546875" style="1" customWidth="1"/>
    <col min="7" max="7" width="19.42578125" style="1" customWidth="1"/>
    <col min="8" max="8" width="9.140625" style="3"/>
    <col min="9" max="11" width="9.140625" style="1"/>
    <col min="12" max="12" width="8.140625" style="1" customWidth="1"/>
    <col min="13" max="16384" width="9.140625" style="1"/>
  </cols>
  <sheetData>
    <row r="1" spans="1:11" s="3" customFormat="1" ht="42.75" customHeight="1" x14ac:dyDescent="0.25">
      <c r="A1" s="25" t="s">
        <v>35</v>
      </c>
      <c r="B1" s="25"/>
      <c r="C1" s="25"/>
      <c r="D1" s="25"/>
      <c r="E1" s="25"/>
      <c r="F1" s="25"/>
      <c r="G1" s="25"/>
    </row>
    <row r="2" spans="1:11" ht="7.5" customHeight="1" x14ac:dyDescent="0.25">
      <c r="A2" s="22"/>
      <c r="B2" s="22"/>
      <c r="C2" s="22"/>
      <c r="D2" s="22"/>
      <c r="E2" s="22"/>
      <c r="F2" s="22"/>
      <c r="G2" s="22"/>
    </row>
    <row r="3" spans="1:11" ht="35.25" customHeight="1" x14ac:dyDescent="0.25">
      <c r="A3" s="26" t="s">
        <v>1</v>
      </c>
      <c r="B3" s="26" t="s">
        <v>16</v>
      </c>
      <c r="C3" s="27" t="s">
        <v>36</v>
      </c>
      <c r="D3" s="27" t="s">
        <v>37</v>
      </c>
      <c r="E3" s="27" t="s">
        <v>38</v>
      </c>
      <c r="F3" s="30" t="s">
        <v>39</v>
      </c>
      <c r="G3" s="28" t="s">
        <v>40</v>
      </c>
      <c r="K3" s="2"/>
    </row>
    <row r="4" spans="1:11" ht="45.75" customHeight="1" x14ac:dyDescent="0.25">
      <c r="A4" s="26"/>
      <c r="B4" s="26"/>
      <c r="C4" s="27"/>
      <c r="D4" s="27"/>
      <c r="E4" s="27"/>
      <c r="F4" s="31"/>
      <c r="G4" s="29"/>
    </row>
    <row r="5" spans="1:11" ht="16.5" customHeight="1" x14ac:dyDescent="0.25">
      <c r="A5" s="21">
        <v>1</v>
      </c>
      <c r="B5" s="21">
        <v>2</v>
      </c>
      <c r="C5" s="24">
        <v>3</v>
      </c>
      <c r="D5" s="24">
        <v>4</v>
      </c>
      <c r="E5" s="24">
        <v>5</v>
      </c>
      <c r="F5" s="24" t="s">
        <v>31</v>
      </c>
      <c r="G5" s="24" t="s">
        <v>32</v>
      </c>
    </row>
    <row r="6" spans="1:11" ht="15.75" x14ac:dyDescent="0.25">
      <c r="A6" s="10" t="s">
        <v>0</v>
      </c>
      <c r="B6" s="23"/>
      <c r="C6" s="11">
        <f>C8+C22</f>
        <v>1179528711.0899999</v>
      </c>
      <c r="D6" s="11">
        <f>D8+D22</f>
        <v>3073173282.1599998</v>
      </c>
      <c r="E6" s="11">
        <f>E8+E22</f>
        <v>1114693586</v>
      </c>
      <c r="F6" s="11">
        <f>E6/C6*100</f>
        <v>94.50330250714407</v>
      </c>
      <c r="G6" s="11">
        <f>E6/D6*100</f>
        <v>36.271745315204953</v>
      </c>
    </row>
    <row r="7" spans="1:11" ht="21" customHeight="1" x14ac:dyDescent="0.25">
      <c r="A7" s="12" t="s">
        <v>13</v>
      </c>
      <c r="B7" s="23"/>
      <c r="C7" s="13"/>
      <c r="D7" s="11"/>
      <c r="E7" s="11"/>
      <c r="F7" s="11"/>
      <c r="G7" s="13"/>
    </row>
    <row r="8" spans="1:11" ht="24.75" customHeight="1" x14ac:dyDescent="0.25">
      <c r="A8" s="17" t="s">
        <v>14</v>
      </c>
      <c r="B8" s="7"/>
      <c r="C8" s="18">
        <f>SUM(C9:C21)</f>
        <v>1055734244.3699999</v>
      </c>
      <c r="D8" s="18">
        <f>SUM(D9:D21)</f>
        <v>2856287589.8399997</v>
      </c>
      <c r="E8" s="18">
        <f>SUM(E9:E21)</f>
        <v>1008043111.49</v>
      </c>
      <c r="F8" s="13">
        <f t="shared" ref="F8:F22" si="0">E8/C8*100</f>
        <v>95.482657388985317</v>
      </c>
      <c r="G8" s="13">
        <f t="shared" ref="G8:G22" si="1">E8/D8*100</f>
        <v>35.292073356887265</v>
      </c>
    </row>
    <row r="9" spans="1:11" ht="33" customHeight="1" x14ac:dyDescent="0.25">
      <c r="A9" s="19" t="s">
        <v>33</v>
      </c>
      <c r="B9" s="5" t="s">
        <v>17</v>
      </c>
      <c r="C9" s="20">
        <v>178338</v>
      </c>
      <c r="D9" s="20">
        <v>2379518.4</v>
      </c>
      <c r="E9" s="20">
        <v>500004</v>
      </c>
      <c r="F9" s="32">
        <f t="shared" si="0"/>
        <v>280.36873801433234</v>
      </c>
      <c r="G9" s="32">
        <f t="shared" si="1"/>
        <v>21.012823435195962</v>
      </c>
    </row>
    <row r="10" spans="1:11" ht="32.25" customHeight="1" x14ac:dyDescent="0.25">
      <c r="A10" s="19" t="s">
        <v>2</v>
      </c>
      <c r="B10" s="5" t="s">
        <v>18</v>
      </c>
      <c r="C10" s="20">
        <v>41117941.229999997</v>
      </c>
      <c r="D10" s="20">
        <v>188423130.69</v>
      </c>
      <c r="E10" s="20">
        <v>133178863.23</v>
      </c>
      <c r="F10" s="32">
        <f t="shared" si="0"/>
        <v>323.89477499625292</v>
      </c>
      <c r="G10" s="32">
        <f t="shared" si="1"/>
        <v>70.680740067476265</v>
      </c>
    </row>
    <row r="11" spans="1:11" ht="45" customHeight="1" x14ac:dyDescent="0.25">
      <c r="A11" s="19" t="s">
        <v>3</v>
      </c>
      <c r="B11" s="5" t="s">
        <v>19</v>
      </c>
      <c r="C11" s="20">
        <v>83406455.680000007</v>
      </c>
      <c r="D11" s="20">
        <v>78635691.579999998</v>
      </c>
      <c r="E11" s="20">
        <v>27949796.879999999</v>
      </c>
      <c r="F11" s="32">
        <f t="shared" si="0"/>
        <v>33.510351989099171</v>
      </c>
      <c r="G11" s="32">
        <f t="shared" si="1"/>
        <v>35.543398065705674</v>
      </c>
    </row>
    <row r="12" spans="1:11" ht="31.5" customHeight="1" x14ac:dyDescent="0.25">
      <c r="A12" s="19" t="s">
        <v>4</v>
      </c>
      <c r="B12" s="5" t="s">
        <v>20</v>
      </c>
      <c r="C12" s="20">
        <v>0</v>
      </c>
      <c r="D12" s="20">
        <v>150000</v>
      </c>
      <c r="E12" s="20">
        <v>0</v>
      </c>
      <c r="F12" s="32">
        <v>0</v>
      </c>
      <c r="G12" s="32">
        <f t="shared" si="1"/>
        <v>0</v>
      </c>
    </row>
    <row r="13" spans="1:11" ht="31.5" customHeight="1" x14ac:dyDescent="0.25">
      <c r="A13" s="19" t="s">
        <v>5</v>
      </c>
      <c r="B13" s="5" t="s">
        <v>21</v>
      </c>
      <c r="C13" s="20">
        <v>93420184.019999996</v>
      </c>
      <c r="D13" s="20">
        <v>517011321.98000002</v>
      </c>
      <c r="E13" s="20">
        <v>46185882.280000001</v>
      </c>
      <c r="F13" s="32">
        <f t="shared" si="0"/>
        <v>49.438868874538109</v>
      </c>
      <c r="G13" s="32">
        <f t="shared" si="1"/>
        <v>8.9332438800608411</v>
      </c>
    </row>
    <row r="14" spans="1:11" ht="31.5" customHeight="1" x14ac:dyDescent="0.25">
      <c r="A14" s="19" t="s">
        <v>6</v>
      </c>
      <c r="B14" s="5" t="s">
        <v>22</v>
      </c>
      <c r="C14" s="20">
        <v>13544729.49</v>
      </c>
      <c r="D14" s="20">
        <v>27840241.559999999</v>
      </c>
      <c r="E14" s="20">
        <v>14393570.449999999</v>
      </c>
      <c r="F14" s="32">
        <f t="shared" si="0"/>
        <v>106.26694656860217</v>
      </c>
      <c r="G14" s="32">
        <f t="shared" si="1"/>
        <v>51.700594691248071</v>
      </c>
    </row>
    <row r="15" spans="1:11" ht="31.5" customHeight="1" x14ac:dyDescent="0.25">
      <c r="A15" s="14" t="s">
        <v>7</v>
      </c>
      <c r="B15" s="15" t="s">
        <v>23</v>
      </c>
      <c r="C15" s="16">
        <v>553846751.41999996</v>
      </c>
      <c r="D15" s="16">
        <v>1714970282.3299999</v>
      </c>
      <c r="E15" s="16">
        <v>681584736.03999996</v>
      </c>
      <c r="F15" s="32">
        <f t="shared" si="0"/>
        <v>123.06377789388389</v>
      </c>
      <c r="G15" s="33">
        <f t="shared" si="1"/>
        <v>39.743238880733408</v>
      </c>
    </row>
    <row r="16" spans="1:11" ht="45" customHeight="1" x14ac:dyDescent="0.25">
      <c r="A16" s="4" t="s">
        <v>8</v>
      </c>
      <c r="B16" s="5" t="s">
        <v>24</v>
      </c>
      <c r="C16" s="16">
        <v>0</v>
      </c>
      <c r="D16" s="9">
        <v>54324202.020000003</v>
      </c>
      <c r="E16" s="9">
        <v>149277.28</v>
      </c>
      <c r="F16" s="32">
        <v>0</v>
      </c>
      <c r="G16" s="33">
        <f t="shared" si="1"/>
        <v>0.27478964153958868</v>
      </c>
    </row>
    <row r="17" spans="1:7" ht="33" customHeight="1" x14ac:dyDescent="0.25">
      <c r="A17" s="4" t="s">
        <v>9</v>
      </c>
      <c r="B17" s="5" t="s">
        <v>25</v>
      </c>
      <c r="C17" s="9">
        <v>6640000</v>
      </c>
      <c r="D17" s="9">
        <v>0</v>
      </c>
      <c r="E17" s="9">
        <v>0</v>
      </c>
      <c r="F17" s="32">
        <v>0</v>
      </c>
      <c r="G17" s="33">
        <v>0</v>
      </c>
    </row>
    <row r="18" spans="1:7" ht="45" customHeight="1" x14ac:dyDescent="0.25">
      <c r="A18" s="4" t="s">
        <v>10</v>
      </c>
      <c r="B18" s="5" t="s">
        <v>26</v>
      </c>
      <c r="C18" s="9">
        <v>18054421.84</v>
      </c>
      <c r="D18" s="9">
        <v>58595054.75</v>
      </c>
      <c r="E18" s="9">
        <v>11133985.66</v>
      </c>
      <c r="F18" s="32">
        <f t="shared" si="0"/>
        <v>61.6690235703499</v>
      </c>
      <c r="G18" s="33">
        <f t="shared" si="1"/>
        <v>19.001579070971005</v>
      </c>
    </row>
    <row r="19" spans="1:7" ht="45" customHeight="1" x14ac:dyDescent="0.25">
      <c r="A19" s="4" t="s">
        <v>11</v>
      </c>
      <c r="B19" s="5" t="s">
        <v>27</v>
      </c>
      <c r="C19" s="9">
        <v>1799177.53</v>
      </c>
      <c r="D19" s="9">
        <v>908886.39</v>
      </c>
      <c r="E19" s="9">
        <v>620000</v>
      </c>
      <c r="F19" s="32">
        <f t="shared" si="0"/>
        <v>34.460190262602936</v>
      </c>
      <c r="G19" s="33">
        <f t="shared" si="1"/>
        <v>68.215346474711751</v>
      </c>
    </row>
    <row r="20" spans="1:7" ht="35.25" customHeight="1" x14ac:dyDescent="0.25">
      <c r="A20" s="4" t="s">
        <v>12</v>
      </c>
      <c r="B20" s="5" t="s">
        <v>28</v>
      </c>
      <c r="C20" s="9">
        <v>216939161.47999999</v>
      </c>
      <c r="D20" s="9">
        <v>143643032.90000001</v>
      </c>
      <c r="E20" s="9">
        <v>67297029.930000007</v>
      </c>
      <c r="F20" s="32">
        <f t="shared" si="0"/>
        <v>31.021153336671414</v>
      </c>
      <c r="G20" s="33">
        <f t="shared" si="1"/>
        <v>46.850187281168168</v>
      </c>
    </row>
    <row r="21" spans="1:7" ht="34.5" customHeight="1" x14ac:dyDescent="0.25">
      <c r="A21" s="4" t="s">
        <v>34</v>
      </c>
      <c r="B21" s="5" t="s">
        <v>29</v>
      </c>
      <c r="C21" s="9">
        <v>26787083.68</v>
      </c>
      <c r="D21" s="9">
        <v>69406227.239999995</v>
      </c>
      <c r="E21" s="9">
        <v>25049965.739999998</v>
      </c>
      <c r="F21" s="32">
        <f t="shared" si="0"/>
        <v>93.515091225488717</v>
      </c>
      <c r="G21" s="33">
        <f t="shared" si="1"/>
        <v>36.09181299162055</v>
      </c>
    </row>
    <row r="22" spans="1:7" ht="24" customHeight="1" x14ac:dyDescent="0.25">
      <c r="A22" s="6" t="s">
        <v>15</v>
      </c>
      <c r="B22" s="7" t="s">
        <v>30</v>
      </c>
      <c r="C22" s="8">
        <v>123794466.72</v>
      </c>
      <c r="D22" s="8">
        <v>216885692.31999999</v>
      </c>
      <c r="E22" s="8">
        <v>106650474.51000001</v>
      </c>
      <c r="F22" s="34">
        <f t="shared" si="0"/>
        <v>86.151245153164638</v>
      </c>
      <c r="G22" s="34">
        <f t="shared" si="1"/>
        <v>49.173586956877053</v>
      </c>
    </row>
  </sheetData>
  <mergeCells count="8">
    <mergeCell ref="A1:G1"/>
    <mergeCell ref="A3:A4"/>
    <mergeCell ref="D3:D4"/>
    <mergeCell ref="E3:E4"/>
    <mergeCell ref="G3:G4"/>
    <mergeCell ref="F3:F4"/>
    <mergeCell ref="C3:C4"/>
    <mergeCell ref="B3:B4"/>
  </mergeCells>
  <pageMargins left="0.59055118110236227" right="0.59055118110236227" top="0.55118110236220474" bottom="0.35433070866141736" header="0.31496062992125984" footer="0.31496062992125984"/>
  <pageSetup paperSize="9" scale="7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2025-07-01T06:44:35Z</dcterms:modified>
</cp:coreProperties>
</file>